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HCDATAFSVPF01\Users\LYNCHMC\Implementation Plan 2020\"/>
    </mc:Choice>
  </mc:AlternateContent>
  <xr:revisionPtr revIDLastSave="0" documentId="13_ncr:1_{BC3EC837-11A8-4C2C-8C5C-471A2812A0E2}" xr6:coauthVersionLast="44" xr6:coauthVersionMax="44" xr10:uidLastSave="{00000000-0000-0000-0000-000000000000}"/>
  <workbookProtection workbookAlgorithmName="SHA-512" workbookHashValue="4wRWnmBbbKmS0Mih+9JAYOJ/5oIBfzDy0U4SFKpWLdzfQbBa4Wavp28ydN29v++qIaVQAgYIg6yEQub1jcn9WQ==" workbookSaltValue="uir9BL7Yc9ZGZfz9+77A8w==" workbookSpinCount="100000" lockStructure="1"/>
  <bookViews>
    <workbookView xWindow="-110" yWindow="-110" windowWidth="19420" windowHeight="10420" tabRatio="949" xr2:uid="{00000000-000D-0000-FFFF-FFFF00000000}"/>
  </bookViews>
  <sheets>
    <sheet name="Read Me" sheetId="12" r:id="rId1"/>
    <sheet name="Budgeted_Enter_Data" sheetId="10" r:id="rId2"/>
    <sheet name="Expended_Enter_Data" sheetId="11" r:id="rId3"/>
    <sheet name="Summary" sheetId="6" r:id="rId4"/>
    <sheet name="Budgeted_Detail" sheetId="1" r:id="rId5"/>
    <sheet name="Expended_Detail" sheetId="14" r:id="rId6"/>
    <sheet name="Base_IP" sheetId="23" r:id="rId7"/>
    <sheet name="Supp_IP" sheetId="26" r:id="rId8"/>
    <sheet name="RFS_IP" sheetId="24" r:id="rId9"/>
    <sheet name="EC_IP" sheetId="25" r:id="rId10"/>
  </sheets>
  <definedNames>
    <definedName name="_xlnm.Print_Area" localSheetId="6">Base_IP!$B$1:$O$19</definedName>
    <definedName name="_xlnm.Print_Area" localSheetId="9">EC_IP!$B$1:$O$19</definedName>
    <definedName name="_xlnm.Print_Area" localSheetId="8">RFS_IP!$B$1:$O$19</definedName>
    <definedName name="_xlnm.Print_Area" localSheetId="7">Supp_IP!$B$1:$O$19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23" l="1"/>
  <c r="N8" i="26"/>
  <c r="N6" i="26"/>
  <c r="O135" i="23"/>
  <c r="N135" i="23"/>
  <c r="O360" i="26"/>
  <c r="N360" i="26"/>
  <c r="O345" i="26"/>
  <c r="N345" i="26"/>
  <c r="O330" i="26"/>
  <c r="N330" i="26"/>
  <c r="O315" i="26"/>
  <c r="N315" i="26"/>
  <c r="O300" i="26"/>
  <c r="N300" i="26"/>
  <c r="O285" i="26"/>
  <c r="N285" i="26"/>
  <c r="O270" i="26"/>
  <c r="N270" i="26"/>
  <c r="O255" i="26"/>
  <c r="N255" i="26"/>
  <c r="O240" i="26"/>
  <c r="N240" i="26"/>
  <c r="O225" i="26"/>
  <c r="N225" i="26"/>
  <c r="O210" i="26"/>
  <c r="N210" i="26"/>
  <c r="O195" i="26"/>
  <c r="N195" i="26"/>
  <c r="O180" i="26"/>
  <c r="N180" i="26"/>
  <c r="O165" i="26"/>
  <c r="N165" i="26"/>
  <c r="O150" i="26"/>
  <c r="N150" i="26"/>
  <c r="O135" i="26"/>
  <c r="N135" i="26"/>
  <c r="O120" i="26"/>
  <c r="N120" i="26"/>
  <c r="O105" i="26"/>
  <c r="N105" i="26"/>
  <c r="O90" i="26"/>
  <c r="N90" i="26"/>
  <c r="O75" i="26"/>
  <c r="N75" i="26"/>
  <c r="O60" i="26"/>
  <c r="N60" i="26"/>
  <c r="O45" i="26"/>
  <c r="N45" i="26"/>
  <c r="O30" i="26"/>
  <c r="N30" i="26"/>
  <c r="O360" i="23"/>
  <c r="N360" i="23"/>
  <c r="O345" i="23"/>
  <c r="N345" i="23"/>
  <c r="O330" i="23"/>
  <c r="N330" i="23"/>
  <c r="O315" i="23"/>
  <c r="N315" i="23"/>
  <c r="O300" i="23"/>
  <c r="N300" i="23"/>
  <c r="O285" i="23"/>
  <c r="N285" i="23"/>
  <c r="O270" i="23"/>
  <c r="N270" i="23"/>
  <c r="O255" i="23"/>
  <c r="N255" i="23"/>
  <c r="O240" i="23"/>
  <c r="N240" i="23"/>
  <c r="O225" i="23"/>
  <c r="N225" i="23"/>
  <c r="O210" i="23"/>
  <c r="N210" i="23"/>
  <c r="O195" i="23"/>
  <c r="N195" i="23"/>
  <c r="O180" i="23"/>
  <c r="N180" i="23"/>
  <c r="O165" i="23"/>
  <c r="N165" i="23"/>
  <c r="O150" i="23"/>
  <c r="N150" i="23"/>
  <c r="O120" i="23"/>
  <c r="N120" i="23"/>
  <c r="O105" i="23"/>
  <c r="N105" i="23"/>
  <c r="O90" i="23"/>
  <c r="N90" i="23"/>
  <c r="O75" i="23"/>
  <c r="N75" i="23"/>
  <c r="O60" i="23"/>
  <c r="N60" i="23"/>
  <c r="O45" i="23"/>
  <c r="N45" i="23"/>
  <c r="O30" i="23"/>
  <c r="N30" i="23"/>
  <c r="O360" i="25"/>
  <c r="N360" i="25"/>
  <c r="O345" i="25"/>
  <c r="N345" i="25"/>
  <c r="O330" i="25"/>
  <c r="N330" i="25"/>
  <c r="O315" i="25"/>
  <c r="N315" i="25"/>
  <c r="O300" i="25"/>
  <c r="N300" i="25"/>
  <c r="O285" i="25"/>
  <c r="N285" i="25"/>
  <c r="O270" i="25"/>
  <c r="N270" i="25"/>
  <c r="O255" i="25"/>
  <c r="N255" i="25"/>
  <c r="O240" i="25"/>
  <c r="N240" i="25"/>
  <c r="O225" i="25"/>
  <c r="N225" i="25"/>
  <c r="O210" i="25"/>
  <c r="N210" i="25"/>
  <c r="O195" i="25"/>
  <c r="N195" i="25"/>
  <c r="O180" i="25"/>
  <c r="N180" i="25"/>
  <c r="O165" i="25"/>
  <c r="N165" i="25"/>
  <c r="O150" i="25"/>
  <c r="N150" i="25"/>
  <c r="O135" i="25"/>
  <c r="N135" i="25"/>
  <c r="O120" i="25"/>
  <c r="N120" i="25"/>
  <c r="O105" i="25"/>
  <c r="N105" i="25"/>
  <c r="O90" i="25"/>
  <c r="N90" i="25"/>
  <c r="O75" i="25"/>
  <c r="N75" i="25"/>
  <c r="O60" i="25"/>
  <c r="N60" i="25"/>
  <c r="O45" i="25"/>
  <c r="N45" i="25"/>
  <c r="O30" i="25"/>
  <c r="N30" i="25"/>
  <c r="O15" i="25"/>
  <c r="N15" i="25"/>
  <c r="O360" i="24" l="1"/>
  <c r="N360" i="24"/>
  <c r="O345" i="24"/>
  <c r="N345" i="24"/>
  <c r="O330" i="24"/>
  <c r="N330" i="24"/>
  <c r="O315" i="24"/>
  <c r="N315" i="24"/>
  <c r="O300" i="24"/>
  <c r="N300" i="24"/>
  <c r="O285" i="24"/>
  <c r="N285" i="24"/>
  <c r="O270" i="24"/>
  <c r="N270" i="24"/>
  <c r="O255" i="24"/>
  <c r="N255" i="24"/>
  <c r="O240" i="24"/>
  <c r="N240" i="24"/>
  <c r="O225" i="24"/>
  <c r="N225" i="24"/>
  <c r="O210" i="24"/>
  <c r="N210" i="24"/>
  <c r="O195" i="24"/>
  <c r="N195" i="24"/>
  <c r="O180" i="24"/>
  <c r="N180" i="24"/>
  <c r="O165" i="24"/>
  <c r="N165" i="24"/>
  <c r="O150" i="24"/>
  <c r="N150" i="24"/>
  <c r="O135" i="24"/>
  <c r="N135" i="24"/>
  <c r="O120" i="24"/>
  <c r="N120" i="24"/>
  <c r="O105" i="24"/>
  <c r="N105" i="24"/>
  <c r="O90" i="24"/>
  <c r="N90" i="24"/>
  <c r="O75" i="24"/>
  <c r="N75" i="24"/>
  <c r="O60" i="24"/>
  <c r="N60" i="24"/>
  <c r="O45" i="24"/>
  <c r="N45" i="24"/>
  <c r="O30" i="24"/>
  <c r="N30" i="24"/>
  <c r="O15" i="24"/>
  <c r="N15" i="24"/>
  <c r="O15" i="26"/>
  <c r="N15" i="26"/>
  <c r="O356" i="26"/>
  <c r="N356" i="26"/>
  <c r="O355" i="26"/>
  <c r="N355" i="26"/>
  <c r="O354" i="26"/>
  <c r="N354" i="26"/>
  <c r="O353" i="26"/>
  <c r="N353" i="26"/>
  <c r="O352" i="26"/>
  <c r="N352" i="26"/>
  <c r="O351" i="26"/>
  <c r="N351" i="26"/>
  <c r="O341" i="26"/>
  <c r="N341" i="26"/>
  <c r="O340" i="26"/>
  <c r="N340" i="26"/>
  <c r="O339" i="26"/>
  <c r="N339" i="26"/>
  <c r="O338" i="26"/>
  <c r="N338" i="26"/>
  <c r="O337" i="26"/>
  <c r="N337" i="26"/>
  <c r="O336" i="26"/>
  <c r="N336" i="26"/>
  <c r="O326" i="26"/>
  <c r="N326" i="26"/>
  <c r="O325" i="26"/>
  <c r="N325" i="26"/>
  <c r="O324" i="26"/>
  <c r="N324" i="26"/>
  <c r="O323" i="26"/>
  <c r="N323" i="26"/>
  <c r="O322" i="26"/>
  <c r="N322" i="26"/>
  <c r="O321" i="26"/>
  <c r="N321" i="26"/>
  <c r="O311" i="26"/>
  <c r="N311" i="26"/>
  <c r="O310" i="26"/>
  <c r="N310" i="26"/>
  <c r="O309" i="26"/>
  <c r="N309" i="26"/>
  <c r="O308" i="26"/>
  <c r="N308" i="26"/>
  <c r="O307" i="26"/>
  <c r="N307" i="26"/>
  <c r="O306" i="26"/>
  <c r="N306" i="26"/>
  <c r="O296" i="26"/>
  <c r="N296" i="26"/>
  <c r="O295" i="26"/>
  <c r="N295" i="26"/>
  <c r="O294" i="26"/>
  <c r="N294" i="26"/>
  <c r="O293" i="26"/>
  <c r="N293" i="26"/>
  <c r="O292" i="26"/>
  <c r="N292" i="26"/>
  <c r="O291" i="26"/>
  <c r="N291" i="26"/>
  <c r="O281" i="26"/>
  <c r="N281" i="26"/>
  <c r="O280" i="26"/>
  <c r="N280" i="26"/>
  <c r="O279" i="26"/>
  <c r="N279" i="26"/>
  <c r="O278" i="26"/>
  <c r="N278" i="26"/>
  <c r="O277" i="26"/>
  <c r="N277" i="26"/>
  <c r="O276" i="26"/>
  <c r="N276" i="26"/>
  <c r="O266" i="26"/>
  <c r="N266" i="26"/>
  <c r="O265" i="26"/>
  <c r="N265" i="26"/>
  <c r="O264" i="26"/>
  <c r="N264" i="26"/>
  <c r="O263" i="26"/>
  <c r="N263" i="26"/>
  <c r="O262" i="26"/>
  <c r="N262" i="26"/>
  <c r="O261" i="26"/>
  <c r="N261" i="26"/>
  <c r="O251" i="26"/>
  <c r="N251" i="26"/>
  <c r="O250" i="26"/>
  <c r="N250" i="26"/>
  <c r="O249" i="26"/>
  <c r="N249" i="26"/>
  <c r="O248" i="26"/>
  <c r="N248" i="26"/>
  <c r="O247" i="26"/>
  <c r="N247" i="26"/>
  <c r="O246" i="26"/>
  <c r="N246" i="26"/>
  <c r="O236" i="26"/>
  <c r="N236" i="26"/>
  <c r="O235" i="26"/>
  <c r="N235" i="26"/>
  <c r="O234" i="26"/>
  <c r="N234" i="26"/>
  <c r="O233" i="26"/>
  <c r="N233" i="26"/>
  <c r="O232" i="26"/>
  <c r="N232" i="26"/>
  <c r="O231" i="26"/>
  <c r="N231" i="26"/>
  <c r="O221" i="26"/>
  <c r="N221" i="26"/>
  <c r="O220" i="26"/>
  <c r="N220" i="26"/>
  <c r="O219" i="26"/>
  <c r="N219" i="26"/>
  <c r="O218" i="26"/>
  <c r="N218" i="26"/>
  <c r="O217" i="26"/>
  <c r="N217" i="26"/>
  <c r="O216" i="26"/>
  <c r="N216" i="26"/>
  <c r="O206" i="26"/>
  <c r="N206" i="26"/>
  <c r="O205" i="26"/>
  <c r="N205" i="26"/>
  <c r="O204" i="26"/>
  <c r="N204" i="26"/>
  <c r="O203" i="26"/>
  <c r="N203" i="26"/>
  <c r="O202" i="26"/>
  <c r="N202" i="26"/>
  <c r="O201" i="26"/>
  <c r="N201" i="26"/>
  <c r="O191" i="26"/>
  <c r="N191" i="26"/>
  <c r="O190" i="26"/>
  <c r="N190" i="26"/>
  <c r="O189" i="26"/>
  <c r="N189" i="26"/>
  <c r="O188" i="26"/>
  <c r="N188" i="26"/>
  <c r="O187" i="26"/>
  <c r="N187" i="26"/>
  <c r="O186" i="26"/>
  <c r="N186" i="26"/>
  <c r="O176" i="26"/>
  <c r="N176" i="26"/>
  <c r="O175" i="26"/>
  <c r="N175" i="26"/>
  <c r="O174" i="26"/>
  <c r="N174" i="26"/>
  <c r="O173" i="26"/>
  <c r="N173" i="26"/>
  <c r="O172" i="26"/>
  <c r="N172" i="26"/>
  <c r="O171" i="26"/>
  <c r="N171" i="26"/>
  <c r="O161" i="26"/>
  <c r="N161" i="26"/>
  <c r="O160" i="26"/>
  <c r="N160" i="26"/>
  <c r="O159" i="26"/>
  <c r="N159" i="26"/>
  <c r="O158" i="26"/>
  <c r="N158" i="26"/>
  <c r="O157" i="26"/>
  <c r="N157" i="26"/>
  <c r="O156" i="26"/>
  <c r="N156" i="26"/>
  <c r="O146" i="26"/>
  <c r="N146" i="26"/>
  <c r="O145" i="26"/>
  <c r="N145" i="26"/>
  <c r="O144" i="26"/>
  <c r="N144" i="26"/>
  <c r="O143" i="26"/>
  <c r="N143" i="26"/>
  <c r="O142" i="26"/>
  <c r="N142" i="26"/>
  <c r="O141" i="26"/>
  <c r="N141" i="26"/>
  <c r="O131" i="26"/>
  <c r="N131" i="26"/>
  <c r="O130" i="26"/>
  <c r="N130" i="26"/>
  <c r="O129" i="26"/>
  <c r="N129" i="26"/>
  <c r="O128" i="26"/>
  <c r="N128" i="26"/>
  <c r="O127" i="26"/>
  <c r="N127" i="26"/>
  <c r="O126" i="26"/>
  <c r="N126" i="26"/>
  <c r="O116" i="26"/>
  <c r="N116" i="26"/>
  <c r="O115" i="26"/>
  <c r="N115" i="26"/>
  <c r="O114" i="26"/>
  <c r="N114" i="26"/>
  <c r="O113" i="26"/>
  <c r="N113" i="26"/>
  <c r="O112" i="26"/>
  <c r="N112" i="26"/>
  <c r="O111" i="26"/>
  <c r="N111" i="26"/>
  <c r="O101" i="26"/>
  <c r="N101" i="26"/>
  <c r="O100" i="26"/>
  <c r="N100" i="26"/>
  <c r="O99" i="26"/>
  <c r="N99" i="26"/>
  <c r="O98" i="26"/>
  <c r="N98" i="26"/>
  <c r="O97" i="26"/>
  <c r="N97" i="26"/>
  <c r="O96" i="26"/>
  <c r="N96" i="26"/>
  <c r="O86" i="26"/>
  <c r="N86" i="26"/>
  <c r="O85" i="26"/>
  <c r="N85" i="26"/>
  <c r="O84" i="26"/>
  <c r="N84" i="26"/>
  <c r="O83" i="26"/>
  <c r="N83" i="26"/>
  <c r="O82" i="26"/>
  <c r="N82" i="26"/>
  <c r="O81" i="26"/>
  <c r="N81" i="26"/>
  <c r="O71" i="26"/>
  <c r="N71" i="26"/>
  <c r="O70" i="26"/>
  <c r="N70" i="26"/>
  <c r="O69" i="26"/>
  <c r="N69" i="26"/>
  <c r="O68" i="26"/>
  <c r="N68" i="26"/>
  <c r="O67" i="26"/>
  <c r="N67" i="26"/>
  <c r="O66" i="26"/>
  <c r="N66" i="26"/>
  <c r="O56" i="26"/>
  <c r="N56" i="26"/>
  <c r="O55" i="26"/>
  <c r="N55" i="26"/>
  <c r="O54" i="26"/>
  <c r="N54" i="26"/>
  <c r="O53" i="26"/>
  <c r="N53" i="26"/>
  <c r="O52" i="26"/>
  <c r="N52" i="26"/>
  <c r="O51" i="26"/>
  <c r="N51" i="26"/>
  <c r="O41" i="26"/>
  <c r="N41" i="26"/>
  <c r="O40" i="26"/>
  <c r="N40" i="26"/>
  <c r="O39" i="26"/>
  <c r="N39" i="26"/>
  <c r="O38" i="26"/>
  <c r="N38" i="26"/>
  <c r="O37" i="26"/>
  <c r="N37" i="26"/>
  <c r="O36" i="26"/>
  <c r="N36" i="26"/>
  <c r="O26" i="26"/>
  <c r="N26" i="26"/>
  <c r="O25" i="26"/>
  <c r="N25" i="26"/>
  <c r="O24" i="26"/>
  <c r="N24" i="26"/>
  <c r="O23" i="26"/>
  <c r="N23" i="26"/>
  <c r="O22" i="26"/>
  <c r="N22" i="26"/>
  <c r="O21" i="26"/>
  <c r="N21" i="26"/>
  <c r="O11" i="26"/>
  <c r="N11" i="26"/>
  <c r="O10" i="26"/>
  <c r="N10" i="26"/>
  <c r="O9" i="26"/>
  <c r="N9" i="26"/>
  <c r="O8" i="26"/>
  <c r="O7" i="26"/>
  <c r="N7" i="26"/>
  <c r="O6" i="26"/>
  <c r="O356" i="25"/>
  <c r="N356" i="25"/>
  <c r="O355" i="25"/>
  <c r="N355" i="25"/>
  <c r="O354" i="25"/>
  <c r="N354" i="25"/>
  <c r="O353" i="25"/>
  <c r="N353" i="25"/>
  <c r="O352" i="25"/>
  <c r="N352" i="25"/>
  <c r="O351" i="25"/>
  <c r="N351" i="25"/>
  <c r="O341" i="25"/>
  <c r="N341" i="25"/>
  <c r="O340" i="25"/>
  <c r="N340" i="25"/>
  <c r="O339" i="25"/>
  <c r="N339" i="25"/>
  <c r="O338" i="25"/>
  <c r="N338" i="25"/>
  <c r="O337" i="25"/>
  <c r="N337" i="25"/>
  <c r="O336" i="25"/>
  <c r="N336" i="25"/>
  <c r="O326" i="25"/>
  <c r="N326" i="25"/>
  <c r="O325" i="25"/>
  <c r="N325" i="25"/>
  <c r="O324" i="25"/>
  <c r="N324" i="25"/>
  <c r="O323" i="25"/>
  <c r="N323" i="25"/>
  <c r="O322" i="25"/>
  <c r="N322" i="25"/>
  <c r="O321" i="25"/>
  <c r="N321" i="25"/>
  <c r="O311" i="25"/>
  <c r="N311" i="25"/>
  <c r="O310" i="25"/>
  <c r="N310" i="25"/>
  <c r="O309" i="25"/>
  <c r="N309" i="25"/>
  <c r="O308" i="25"/>
  <c r="N308" i="25"/>
  <c r="O307" i="25"/>
  <c r="N307" i="25"/>
  <c r="O306" i="25"/>
  <c r="N306" i="25"/>
  <c r="O296" i="25"/>
  <c r="N296" i="25"/>
  <c r="O295" i="25"/>
  <c r="N295" i="25"/>
  <c r="O294" i="25"/>
  <c r="N294" i="25"/>
  <c r="O293" i="25"/>
  <c r="N293" i="25"/>
  <c r="O292" i="25"/>
  <c r="N292" i="25"/>
  <c r="O291" i="25"/>
  <c r="N291" i="25"/>
  <c r="O281" i="25"/>
  <c r="N281" i="25"/>
  <c r="O280" i="25"/>
  <c r="N280" i="25"/>
  <c r="O279" i="25"/>
  <c r="N279" i="25"/>
  <c r="O278" i="25"/>
  <c r="N278" i="25"/>
  <c r="O277" i="25"/>
  <c r="N277" i="25"/>
  <c r="O276" i="25"/>
  <c r="N276" i="25"/>
  <c r="O266" i="25"/>
  <c r="N266" i="25"/>
  <c r="O265" i="25"/>
  <c r="N265" i="25"/>
  <c r="O264" i="25"/>
  <c r="N264" i="25"/>
  <c r="O263" i="25"/>
  <c r="N263" i="25"/>
  <c r="O262" i="25"/>
  <c r="N262" i="25"/>
  <c r="O261" i="25"/>
  <c r="N261" i="25"/>
  <c r="O251" i="25"/>
  <c r="N251" i="25"/>
  <c r="O250" i="25"/>
  <c r="N250" i="25"/>
  <c r="O249" i="25"/>
  <c r="N249" i="25"/>
  <c r="O248" i="25"/>
  <c r="N248" i="25"/>
  <c r="O247" i="25"/>
  <c r="N247" i="25"/>
  <c r="O246" i="25"/>
  <c r="N246" i="25"/>
  <c r="O236" i="25"/>
  <c r="N236" i="25"/>
  <c r="O235" i="25"/>
  <c r="N235" i="25"/>
  <c r="O234" i="25"/>
  <c r="N234" i="25"/>
  <c r="O233" i="25"/>
  <c r="N233" i="25"/>
  <c r="O232" i="25"/>
  <c r="N232" i="25"/>
  <c r="O231" i="25"/>
  <c r="N231" i="25"/>
  <c r="O221" i="25"/>
  <c r="N221" i="25"/>
  <c r="O220" i="25"/>
  <c r="N220" i="25"/>
  <c r="O219" i="25"/>
  <c r="N219" i="25"/>
  <c r="O218" i="25"/>
  <c r="N218" i="25"/>
  <c r="O217" i="25"/>
  <c r="N217" i="25"/>
  <c r="O216" i="25"/>
  <c r="N216" i="25"/>
  <c r="O206" i="25"/>
  <c r="N206" i="25"/>
  <c r="O205" i="25"/>
  <c r="N205" i="25"/>
  <c r="O204" i="25"/>
  <c r="N204" i="25"/>
  <c r="O203" i="25"/>
  <c r="N203" i="25"/>
  <c r="O202" i="25"/>
  <c r="N202" i="25"/>
  <c r="O201" i="25"/>
  <c r="N201" i="25"/>
  <c r="O191" i="25"/>
  <c r="N191" i="25"/>
  <c r="O190" i="25"/>
  <c r="N190" i="25"/>
  <c r="O189" i="25"/>
  <c r="N189" i="25"/>
  <c r="O188" i="25"/>
  <c r="N188" i="25"/>
  <c r="O187" i="25"/>
  <c r="N187" i="25"/>
  <c r="O186" i="25"/>
  <c r="N186" i="25"/>
  <c r="O176" i="25"/>
  <c r="N176" i="25"/>
  <c r="O175" i="25"/>
  <c r="N175" i="25"/>
  <c r="O174" i="25"/>
  <c r="N174" i="25"/>
  <c r="O173" i="25"/>
  <c r="N173" i="25"/>
  <c r="O172" i="25"/>
  <c r="N172" i="25"/>
  <c r="O171" i="25"/>
  <c r="N171" i="25"/>
  <c r="O161" i="25"/>
  <c r="N161" i="25"/>
  <c r="O160" i="25"/>
  <c r="N160" i="25"/>
  <c r="O159" i="25"/>
  <c r="N159" i="25"/>
  <c r="O158" i="25"/>
  <c r="N158" i="25"/>
  <c r="O157" i="25"/>
  <c r="N157" i="25"/>
  <c r="O156" i="25"/>
  <c r="N156" i="25"/>
  <c r="O146" i="25"/>
  <c r="N146" i="25"/>
  <c r="O145" i="25"/>
  <c r="N145" i="25"/>
  <c r="O144" i="25"/>
  <c r="N144" i="25"/>
  <c r="O143" i="25"/>
  <c r="N143" i="25"/>
  <c r="O142" i="25"/>
  <c r="N142" i="25"/>
  <c r="O141" i="25"/>
  <c r="N141" i="25"/>
  <c r="O131" i="25"/>
  <c r="N131" i="25"/>
  <c r="O130" i="25"/>
  <c r="N130" i="25"/>
  <c r="O129" i="25"/>
  <c r="N129" i="25"/>
  <c r="O128" i="25"/>
  <c r="N128" i="25"/>
  <c r="O127" i="25"/>
  <c r="N127" i="25"/>
  <c r="O126" i="25"/>
  <c r="N126" i="25"/>
  <c r="O116" i="25"/>
  <c r="N116" i="25"/>
  <c r="O115" i="25"/>
  <c r="N115" i="25"/>
  <c r="O114" i="25"/>
  <c r="N114" i="25"/>
  <c r="O113" i="25"/>
  <c r="N113" i="25"/>
  <c r="O112" i="25"/>
  <c r="N112" i="25"/>
  <c r="O111" i="25"/>
  <c r="N111" i="25"/>
  <c r="O101" i="25"/>
  <c r="N101" i="25"/>
  <c r="O100" i="25"/>
  <c r="N100" i="25"/>
  <c r="O99" i="25"/>
  <c r="N99" i="25"/>
  <c r="O98" i="25"/>
  <c r="N98" i="25"/>
  <c r="O97" i="25"/>
  <c r="N97" i="25"/>
  <c r="O96" i="25"/>
  <c r="N96" i="25"/>
  <c r="O86" i="25"/>
  <c r="N86" i="25"/>
  <c r="O85" i="25"/>
  <c r="N85" i="25"/>
  <c r="O84" i="25"/>
  <c r="N84" i="25"/>
  <c r="O83" i="25"/>
  <c r="N83" i="25"/>
  <c r="O82" i="25"/>
  <c r="N82" i="25"/>
  <c r="O81" i="25"/>
  <c r="N81" i="25"/>
  <c r="O71" i="25"/>
  <c r="N71" i="25"/>
  <c r="O70" i="25"/>
  <c r="N70" i="25"/>
  <c r="O69" i="25"/>
  <c r="N69" i="25"/>
  <c r="O68" i="25"/>
  <c r="N68" i="25"/>
  <c r="O67" i="25"/>
  <c r="N67" i="25"/>
  <c r="O66" i="25"/>
  <c r="N66" i="25"/>
  <c r="O56" i="25"/>
  <c r="N56" i="25"/>
  <c r="O55" i="25"/>
  <c r="N55" i="25"/>
  <c r="O54" i="25"/>
  <c r="N54" i="25"/>
  <c r="O53" i="25"/>
  <c r="N53" i="25"/>
  <c r="O52" i="25"/>
  <c r="N52" i="25"/>
  <c r="O51" i="25"/>
  <c r="N51" i="25"/>
  <c r="O41" i="25"/>
  <c r="N41" i="25"/>
  <c r="O40" i="25"/>
  <c r="N40" i="25"/>
  <c r="O39" i="25"/>
  <c r="N39" i="25"/>
  <c r="O38" i="25"/>
  <c r="N38" i="25"/>
  <c r="O37" i="25"/>
  <c r="N37" i="25"/>
  <c r="O36" i="25"/>
  <c r="N36" i="25"/>
  <c r="O26" i="25"/>
  <c r="N26" i="25"/>
  <c r="O25" i="25"/>
  <c r="N25" i="25"/>
  <c r="O24" i="25"/>
  <c r="N24" i="25"/>
  <c r="O23" i="25"/>
  <c r="N23" i="25"/>
  <c r="O22" i="25"/>
  <c r="N22" i="25"/>
  <c r="O21" i="25"/>
  <c r="N21" i="25"/>
  <c r="O11" i="25"/>
  <c r="N11" i="25"/>
  <c r="O10" i="25"/>
  <c r="N10" i="25"/>
  <c r="O9" i="25"/>
  <c r="N9" i="25"/>
  <c r="O8" i="25"/>
  <c r="N8" i="25"/>
  <c r="O7" i="25"/>
  <c r="N7" i="25"/>
  <c r="O6" i="25"/>
  <c r="N6" i="25"/>
  <c r="O356" i="24"/>
  <c r="N356" i="24"/>
  <c r="O355" i="24"/>
  <c r="N355" i="24"/>
  <c r="O354" i="24"/>
  <c r="N354" i="24"/>
  <c r="O353" i="24"/>
  <c r="N353" i="24"/>
  <c r="O352" i="24"/>
  <c r="N352" i="24"/>
  <c r="O351" i="24"/>
  <c r="N351" i="24"/>
  <c r="O341" i="24"/>
  <c r="N341" i="24"/>
  <c r="O340" i="24"/>
  <c r="N340" i="24"/>
  <c r="O339" i="24"/>
  <c r="N339" i="24"/>
  <c r="O338" i="24"/>
  <c r="N338" i="24"/>
  <c r="O337" i="24"/>
  <c r="N337" i="24"/>
  <c r="O336" i="24"/>
  <c r="N336" i="24"/>
  <c r="O326" i="24"/>
  <c r="N326" i="24"/>
  <c r="O325" i="24"/>
  <c r="N325" i="24"/>
  <c r="O324" i="24"/>
  <c r="N324" i="24"/>
  <c r="O323" i="24"/>
  <c r="N323" i="24"/>
  <c r="O322" i="24"/>
  <c r="N322" i="24"/>
  <c r="O321" i="24"/>
  <c r="N321" i="24"/>
  <c r="O311" i="24"/>
  <c r="N311" i="24"/>
  <c r="O310" i="24"/>
  <c r="N310" i="24"/>
  <c r="O309" i="24"/>
  <c r="N309" i="24"/>
  <c r="O308" i="24"/>
  <c r="N308" i="24"/>
  <c r="O307" i="24"/>
  <c r="N307" i="24"/>
  <c r="O306" i="24"/>
  <c r="N306" i="24"/>
  <c r="O296" i="24"/>
  <c r="N296" i="24"/>
  <c r="O295" i="24"/>
  <c r="N295" i="24"/>
  <c r="O294" i="24"/>
  <c r="N294" i="24"/>
  <c r="O293" i="24"/>
  <c r="N293" i="24"/>
  <c r="O292" i="24"/>
  <c r="N292" i="24"/>
  <c r="O291" i="24"/>
  <c r="N291" i="24"/>
  <c r="O281" i="24"/>
  <c r="N281" i="24"/>
  <c r="O280" i="24"/>
  <c r="N280" i="24"/>
  <c r="O279" i="24"/>
  <c r="N279" i="24"/>
  <c r="O278" i="24"/>
  <c r="N278" i="24"/>
  <c r="O277" i="24"/>
  <c r="N277" i="24"/>
  <c r="O276" i="24"/>
  <c r="N276" i="24"/>
  <c r="O266" i="24"/>
  <c r="N266" i="24"/>
  <c r="O265" i="24"/>
  <c r="N265" i="24"/>
  <c r="O264" i="24"/>
  <c r="N264" i="24"/>
  <c r="O263" i="24"/>
  <c r="N263" i="24"/>
  <c r="O262" i="24"/>
  <c r="N262" i="24"/>
  <c r="O261" i="24"/>
  <c r="N261" i="24"/>
  <c r="O251" i="24"/>
  <c r="N251" i="24"/>
  <c r="O250" i="24"/>
  <c r="N250" i="24"/>
  <c r="O249" i="24"/>
  <c r="N249" i="24"/>
  <c r="O248" i="24"/>
  <c r="N248" i="24"/>
  <c r="O247" i="24"/>
  <c r="N247" i="24"/>
  <c r="O246" i="24"/>
  <c r="N246" i="24"/>
  <c r="O236" i="24"/>
  <c r="N236" i="24"/>
  <c r="O235" i="24"/>
  <c r="N235" i="24"/>
  <c r="O234" i="24"/>
  <c r="N234" i="24"/>
  <c r="O233" i="24"/>
  <c r="N233" i="24"/>
  <c r="O232" i="24"/>
  <c r="N232" i="24"/>
  <c r="O231" i="24"/>
  <c r="N231" i="24"/>
  <c r="O221" i="24"/>
  <c r="N221" i="24"/>
  <c r="O220" i="24"/>
  <c r="N220" i="24"/>
  <c r="O219" i="24"/>
  <c r="N219" i="24"/>
  <c r="O218" i="24"/>
  <c r="N218" i="24"/>
  <c r="O217" i="24"/>
  <c r="N217" i="24"/>
  <c r="O216" i="24"/>
  <c r="N216" i="24"/>
  <c r="O206" i="24"/>
  <c r="N206" i="24"/>
  <c r="O205" i="24"/>
  <c r="N205" i="24"/>
  <c r="O204" i="24"/>
  <c r="N204" i="24"/>
  <c r="O203" i="24"/>
  <c r="N203" i="24"/>
  <c r="O202" i="24"/>
  <c r="N202" i="24"/>
  <c r="O201" i="24"/>
  <c r="N201" i="24"/>
  <c r="O191" i="24"/>
  <c r="N191" i="24"/>
  <c r="O190" i="24"/>
  <c r="N190" i="24"/>
  <c r="O189" i="24"/>
  <c r="N189" i="24"/>
  <c r="O188" i="24"/>
  <c r="N188" i="24"/>
  <c r="O187" i="24"/>
  <c r="N187" i="24"/>
  <c r="O186" i="24"/>
  <c r="N186" i="24"/>
  <c r="O176" i="24"/>
  <c r="N176" i="24"/>
  <c r="O175" i="24"/>
  <c r="N175" i="24"/>
  <c r="O174" i="24"/>
  <c r="N174" i="24"/>
  <c r="O173" i="24"/>
  <c r="N173" i="24"/>
  <c r="O172" i="24"/>
  <c r="N172" i="24"/>
  <c r="O171" i="24"/>
  <c r="N171" i="24"/>
  <c r="O161" i="24"/>
  <c r="N161" i="24"/>
  <c r="O160" i="24"/>
  <c r="N160" i="24"/>
  <c r="O159" i="24"/>
  <c r="N159" i="24"/>
  <c r="O158" i="24"/>
  <c r="N158" i="24"/>
  <c r="O157" i="24"/>
  <c r="N157" i="24"/>
  <c r="O156" i="24"/>
  <c r="N156" i="24"/>
  <c r="O146" i="24"/>
  <c r="N146" i="24"/>
  <c r="O145" i="24"/>
  <c r="N145" i="24"/>
  <c r="O144" i="24"/>
  <c r="N144" i="24"/>
  <c r="O143" i="24"/>
  <c r="N143" i="24"/>
  <c r="O142" i="24"/>
  <c r="N142" i="24"/>
  <c r="O141" i="24"/>
  <c r="N141" i="24"/>
  <c r="O131" i="24"/>
  <c r="N131" i="24"/>
  <c r="O130" i="24"/>
  <c r="N130" i="24"/>
  <c r="O129" i="24"/>
  <c r="N129" i="24"/>
  <c r="O128" i="24"/>
  <c r="N128" i="24"/>
  <c r="O127" i="24"/>
  <c r="N127" i="24"/>
  <c r="O126" i="24"/>
  <c r="N126" i="24"/>
  <c r="O116" i="24"/>
  <c r="N116" i="24"/>
  <c r="O115" i="24"/>
  <c r="N115" i="24"/>
  <c r="O114" i="24"/>
  <c r="N114" i="24"/>
  <c r="O113" i="24"/>
  <c r="N113" i="24"/>
  <c r="O112" i="24"/>
  <c r="N112" i="24"/>
  <c r="O111" i="24"/>
  <c r="N111" i="24"/>
  <c r="O101" i="24"/>
  <c r="N101" i="24"/>
  <c r="O100" i="24"/>
  <c r="N100" i="24"/>
  <c r="O99" i="24"/>
  <c r="N99" i="24"/>
  <c r="O98" i="24"/>
  <c r="N98" i="24"/>
  <c r="O97" i="24"/>
  <c r="N97" i="24"/>
  <c r="O96" i="24"/>
  <c r="N96" i="24"/>
  <c r="O86" i="24"/>
  <c r="N86" i="24"/>
  <c r="O85" i="24"/>
  <c r="N85" i="24"/>
  <c r="O84" i="24"/>
  <c r="N84" i="24"/>
  <c r="O83" i="24"/>
  <c r="N83" i="24"/>
  <c r="O82" i="24"/>
  <c r="N82" i="24"/>
  <c r="O81" i="24"/>
  <c r="N81" i="24"/>
  <c r="O71" i="24"/>
  <c r="N71" i="24"/>
  <c r="O70" i="24"/>
  <c r="N70" i="24"/>
  <c r="O69" i="24"/>
  <c r="N69" i="24"/>
  <c r="O68" i="24"/>
  <c r="N68" i="24"/>
  <c r="O67" i="24"/>
  <c r="N67" i="24"/>
  <c r="O66" i="24"/>
  <c r="N66" i="24"/>
  <c r="O56" i="24"/>
  <c r="N56" i="24"/>
  <c r="O55" i="24"/>
  <c r="N55" i="24"/>
  <c r="O54" i="24"/>
  <c r="N54" i="24"/>
  <c r="O53" i="24"/>
  <c r="N53" i="24"/>
  <c r="O52" i="24"/>
  <c r="N52" i="24"/>
  <c r="O51" i="24"/>
  <c r="N51" i="24"/>
  <c r="O41" i="24"/>
  <c r="N41" i="24"/>
  <c r="O40" i="24"/>
  <c r="N40" i="24"/>
  <c r="O39" i="24"/>
  <c r="N39" i="24"/>
  <c r="O38" i="24"/>
  <c r="N38" i="24"/>
  <c r="O37" i="24"/>
  <c r="N37" i="24"/>
  <c r="O36" i="24"/>
  <c r="N36" i="24"/>
  <c r="O26" i="24"/>
  <c r="N26" i="24"/>
  <c r="O25" i="24"/>
  <c r="N25" i="24"/>
  <c r="O24" i="24"/>
  <c r="N24" i="24"/>
  <c r="O23" i="24"/>
  <c r="N23" i="24"/>
  <c r="O22" i="24"/>
  <c r="N22" i="24"/>
  <c r="O21" i="24"/>
  <c r="N21" i="24"/>
  <c r="O11" i="24"/>
  <c r="N11" i="24"/>
  <c r="O10" i="24"/>
  <c r="N10" i="24"/>
  <c r="O9" i="24"/>
  <c r="N9" i="24"/>
  <c r="O8" i="24"/>
  <c r="N8" i="24"/>
  <c r="O7" i="24"/>
  <c r="N7" i="24"/>
  <c r="O6" i="24"/>
  <c r="N6" i="24"/>
  <c r="O356" i="23"/>
  <c r="O355" i="23"/>
  <c r="O354" i="23"/>
  <c r="O353" i="23"/>
  <c r="O352" i="23"/>
  <c r="O351" i="23"/>
  <c r="N356" i="23"/>
  <c r="N355" i="23"/>
  <c r="N354" i="23"/>
  <c r="N353" i="23"/>
  <c r="N352" i="23"/>
  <c r="N351" i="23"/>
  <c r="O341" i="23"/>
  <c r="O340" i="23"/>
  <c r="O339" i="23"/>
  <c r="O338" i="23"/>
  <c r="O337" i="23"/>
  <c r="O336" i="23"/>
  <c r="N341" i="23"/>
  <c r="N340" i="23"/>
  <c r="N339" i="23"/>
  <c r="N338" i="23"/>
  <c r="N337" i="23"/>
  <c r="N336" i="23"/>
  <c r="O326" i="23"/>
  <c r="O325" i="23"/>
  <c r="O324" i="23"/>
  <c r="O323" i="23"/>
  <c r="O322" i="23"/>
  <c r="O321" i="23"/>
  <c r="N326" i="23"/>
  <c r="N325" i="23"/>
  <c r="N324" i="23"/>
  <c r="N323" i="23"/>
  <c r="N322" i="23"/>
  <c r="N321" i="23"/>
  <c r="O311" i="23"/>
  <c r="O310" i="23"/>
  <c r="O309" i="23"/>
  <c r="O308" i="23"/>
  <c r="O307" i="23"/>
  <c r="O306" i="23"/>
  <c r="N311" i="23"/>
  <c r="N310" i="23"/>
  <c r="N309" i="23"/>
  <c r="N308" i="23"/>
  <c r="N307" i="23"/>
  <c r="N306" i="23"/>
  <c r="O296" i="23"/>
  <c r="O295" i="23"/>
  <c r="O294" i="23"/>
  <c r="O293" i="23"/>
  <c r="O292" i="23"/>
  <c r="O291" i="23"/>
  <c r="N296" i="23"/>
  <c r="N295" i="23"/>
  <c r="N294" i="23"/>
  <c r="N293" i="23"/>
  <c r="N292" i="23"/>
  <c r="N291" i="23"/>
  <c r="O281" i="23"/>
  <c r="O280" i="23"/>
  <c r="O279" i="23"/>
  <c r="O278" i="23"/>
  <c r="O277" i="23"/>
  <c r="O276" i="23"/>
  <c r="N281" i="23"/>
  <c r="N280" i="23"/>
  <c r="N279" i="23"/>
  <c r="N278" i="23"/>
  <c r="N277" i="23"/>
  <c r="N276" i="23"/>
  <c r="O266" i="23"/>
  <c r="O265" i="23"/>
  <c r="O264" i="23"/>
  <c r="O263" i="23"/>
  <c r="O262" i="23"/>
  <c r="O261" i="23"/>
  <c r="N266" i="23"/>
  <c r="N265" i="23"/>
  <c r="N264" i="23"/>
  <c r="N263" i="23"/>
  <c r="N262" i="23"/>
  <c r="N261" i="23"/>
  <c r="O251" i="23"/>
  <c r="O250" i="23"/>
  <c r="O249" i="23"/>
  <c r="O248" i="23"/>
  <c r="O247" i="23"/>
  <c r="O246" i="23"/>
  <c r="N251" i="23"/>
  <c r="N250" i="23"/>
  <c r="N249" i="23"/>
  <c r="N248" i="23"/>
  <c r="N247" i="23"/>
  <c r="N246" i="23"/>
  <c r="O236" i="23"/>
  <c r="O235" i="23"/>
  <c r="O234" i="23"/>
  <c r="O233" i="23"/>
  <c r="O232" i="23"/>
  <c r="O231" i="23"/>
  <c r="N236" i="23"/>
  <c r="N235" i="23"/>
  <c r="N234" i="23"/>
  <c r="N233" i="23"/>
  <c r="N232" i="23"/>
  <c r="N231" i="23"/>
  <c r="O221" i="23"/>
  <c r="O220" i="23"/>
  <c r="O219" i="23"/>
  <c r="O218" i="23"/>
  <c r="O217" i="23"/>
  <c r="O216" i="23"/>
  <c r="N221" i="23"/>
  <c r="N220" i="23"/>
  <c r="N219" i="23"/>
  <c r="N218" i="23"/>
  <c r="N217" i="23"/>
  <c r="N216" i="23"/>
  <c r="O206" i="23"/>
  <c r="O205" i="23"/>
  <c r="O204" i="23"/>
  <c r="O203" i="23"/>
  <c r="O202" i="23"/>
  <c r="O201" i="23"/>
  <c r="N205" i="23"/>
  <c r="N206" i="23"/>
  <c r="N204" i="23"/>
  <c r="N203" i="23"/>
  <c r="N202" i="23"/>
  <c r="N201" i="23"/>
  <c r="O191" i="23"/>
  <c r="O190" i="23"/>
  <c r="O189" i="23"/>
  <c r="O188" i="23"/>
  <c r="O187" i="23"/>
  <c r="O186" i="23"/>
  <c r="N191" i="23"/>
  <c r="N190" i="23"/>
  <c r="N189" i="23"/>
  <c r="N188" i="23"/>
  <c r="N187" i="23"/>
  <c r="N186" i="23"/>
  <c r="O176" i="23"/>
  <c r="O175" i="23"/>
  <c r="O174" i="23"/>
  <c r="O173" i="23"/>
  <c r="O172" i="23"/>
  <c r="O171" i="23"/>
  <c r="N176" i="23"/>
  <c r="N175" i="23"/>
  <c r="N174" i="23"/>
  <c r="N173" i="23"/>
  <c r="N172" i="23"/>
  <c r="N171" i="23"/>
  <c r="O161" i="23"/>
  <c r="O160" i="23"/>
  <c r="O159" i="23"/>
  <c r="O158" i="23"/>
  <c r="O157" i="23"/>
  <c r="O156" i="23"/>
  <c r="N161" i="23"/>
  <c r="N160" i="23"/>
  <c r="N159" i="23"/>
  <c r="N158" i="23"/>
  <c r="N157" i="23"/>
  <c r="N156" i="23"/>
  <c r="O146" i="23"/>
  <c r="O145" i="23"/>
  <c r="O144" i="23"/>
  <c r="O143" i="23"/>
  <c r="O142" i="23"/>
  <c r="O141" i="23"/>
  <c r="N146" i="23"/>
  <c r="N145" i="23"/>
  <c r="N144" i="23"/>
  <c r="N143" i="23"/>
  <c r="N142" i="23"/>
  <c r="N141" i="23"/>
  <c r="O131" i="23"/>
  <c r="O130" i="23"/>
  <c r="O129" i="23"/>
  <c r="O128" i="23"/>
  <c r="O127" i="23"/>
  <c r="O126" i="23"/>
  <c r="N131" i="23"/>
  <c r="N130" i="23"/>
  <c r="N129" i="23"/>
  <c r="N128" i="23"/>
  <c r="N127" i="23"/>
  <c r="N126" i="23"/>
  <c r="O116" i="23"/>
  <c r="O115" i="23"/>
  <c r="O114" i="23"/>
  <c r="O113" i="23"/>
  <c r="O112" i="23"/>
  <c r="O111" i="23"/>
  <c r="N116" i="23"/>
  <c r="N115" i="23"/>
  <c r="N114" i="23"/>
  <c r="N113" i="23"/>
  <c r="N112" i="23"/>
  <c r="N111" i="23"/>
  <c r="O101" i="23"/>
  <c r="O100" i="23"/>
  <c r="O98" i="23"/>
  <c r="O99" i="23"/>
  <c r="O97" i="23"/>
  <c r="O96" i="23"/>
  <c r="N101" i="23"/>
  <c r="N100" i="23"/>
  <c r="N98" i="23"/>
  <c r="N99" i="23"/>
  <c r="N97" i="23"/>
  <c r="N96" i="23"/>
  <c r="O86" i="23" l="1"/>
  <c r="O85" i="23"/>
  <c r="O84" i="23"/>
  <c r="O83" i="23"/>
  <c r="O82" i="23"/>
  <c r="O81" i="23"/>
  <c r="N86" i="23"/>
  <c r="N85" i="23"/>
  <c r="N84" i="23"/>
  <c r="N83" i="23"/>
  <c r="N82" i="23"/>
  <c r="N81" i="23"/>
  <c r="O71" i="23"/>
  <c r="O70" i="23"/>
  <c r="O69" i="23"/>
  <c r="O68" i="23"/>
  <c r="O67" i="23"/>
  <c r="O66" i="23"/>
  <c r="N71" i="23"/>
  <c r="N70" i="23"/>
  <c r="N69" i="23"/>
  <c r="N68" i="23"/>
  <c r="N67" i="23"/>
  <c r="N66" i="23"/>
  <c r="O56" i="23"/>
  <c r="O55" i="23"/>
  <c r="O54" i="23"/>
  <c r="O53" i="23"/>
  <c r="O52" i="23"/>
  <c r="O51" i="23"/>
  <c r="N56" i="23"/>
  <c r="N55" i="23"/>
  <c r="N54" i="23"/>
  <c r="N53" i="23"/>
  <c r="N52" i="23"/>
  <c r="N51" i="23"/>
  <c r="O41" i="23"/>
  <c r="O40" i="23"/>
  <c r="O39" i="23"/>
  <c r="O38" i="23"/>
  <c r="O37" i="23"/>
  <c r="O36" i="23"/>
  <c r="N41" i="23"/>
  <c r="N40" i="23"/>
  <c r="N39" i="23"/>
  <c r="N38" i="23"/>
  <c r="N37" i="23"/>
  <c r="N36" i="23"/>
  <c r="O26" i="23"/>
  <c r="O25" i="23"/>
  <c r="O24" i="23"/>
  <c r="O23" i="23"/>
  <c r="O22" i="23"/>
  <c r="O21" i="23"/>
  <c r="N26" i="23"/>
  <c r="N25" i="23"/>
  <c r="N24" i="23"/>
  <c r="N23" i="23"/>
  <c r="N22" i="23"/>
  <c r="N21" i="23"/>
  <c r="O15" i="23"/>
  <c r="O9" i="23"/>
  <c r="O8" i="23"/>
  <c r="O11" i="23"/>
  <c r="O10" i="23"/>
  <c r="O7" i="23"/>
  <c r="O6" i="23"/>
  <c r="N11" i="23"/>
  <c r="N10" i="23"/>
  <c r="N9" i="23"/>
  <c r="N8" i="23"/>
  <c r="N7" i="23"/>
  <c r="N6" i="23"/>
  <c r="N15" i="23"/>
  <c r="AT22" i="14" l="1"/>
  <c r="AT23" i="14"/>
  <c r="AT24" i="14"/>
  <c r="AT25" i="14"/>
  <c r="AT26" i="14"/>
  <c r="AT27" i="14"/>
  <c r="AT28" i="14"/>
  <c r="AT29" i="14"/>
  <c r="AT30" i="14"/>
  <c r="AT31" i="14"/>
  <c r="AT32" i="14"/>
  <c r="AT33" i="14"/>
  <c r="AT21" i="14"/>
  <c r="AT10" i="14"/>
  <c r="AT11" i="14"/>
  <c r="AT12" i="14"/>
  <c r="AT13" i="14"/>
  <c r="AT14" i="14"/>
  <c r="AT15" i="14"/>
  <c r="AT16" i="14"/>
  <c r="AT17" i="14"/>
  <c r="AT18" i="14"/>
  <c r="AT19" i="14"/>
  <c r="AT9" i="14"/>
  <c r="AP22" i="14"/>
  <c r="AP23" i="14"/>
  <c r="AP24" i="14"/>
  <c r="AP25" i="14"/>
  <c r="AP26" i="14"/>
  <c r="AP27" i="14"/>
  <c r="AP28" i="14"/>
  <c r="AP29" i="14"/>
  <c r="AP30" i="14"/>
  <c r="AP31" i="14"/>
  <c r="AP32" i="14"/>
  <c r="AP33" i="14"/>
  <c r="AP21" i="14"/>
  <c r="AP10" i="14"/>
  <c r="AP11" i="14"/>
  <c r="AP12" i="14"/>
  <c r="AP13" i="14"/>
  <c r="AP14" i="14"/>
  <c r="AP15" i="14"/>
  <c r="AP16" i="14"/>
  <c r="AP17" i="14"/>
  <c r="AP18" i="14"/>
  <c r="AP19" i="14"/>
  <c r="AP9" i="14"/>
  <c r="AL22" i="14"/>
  <c r="AL23" i="14"/>
  <c r="AL24" i="14"/>
  <c r="AL25" i="14"/>
  <c r="AL26" i="14"/>
  <c r="AL27" i="14"/>
  <c r="AL28" i="14"/>
  <c r="AL29" i="14"/>
  <c r="AL30" i="14"/>
  <c r="AL31" i="14"/>
  <c r="AL32" i="14"/>
  <c r="AL33" i="14"/>
  <c r="AL21" i="14"/>
  <c r="AL10" i="14"/>
  <c r="AL11" i="14"/>
  <c r="AL12" i="14"/>
  <c r="AL13" i="14"/>
  <c r="AL14" i="14"/>
  <c r="AL15" i="14"/>
  <c r="AL16" i="14"/>
  <c r="AL17" i="14"/>
  <c r="AL18" i="14"/>
  <c r="AL19" i="14"/>
  <c r="AL9" i="14"/>
  <c r="AH22" i="14"/>
  <c r="AH23" i="14"/>
  <c r="AH24" i="14"/>
  <c r="AH25" i="14"/>
  <c r="AH26" i="14"/>
  <c r="AH27" i="14"/>
  <c r="AH28" i="14"/>
  <c r="AH29" i="14"/>
  <c r="AH30" i="14"/>
  <c r="AH31" i="14"/>
  <c r="AH32" i="14"/>
  <c r="AH33" i="14"/>
  <c r="AH21" i="14"/>
  <c r="AH10" i="14"/>
  <c r="AH11" i="14"/>
  <c r="AH12" i="14"/>
  <c r="AH13" i="14"/>
  <c r="AH14" i="14"/>
  <c r="AH15" i="14"/>
  <c r="AH16" i="14"/>
  <c r="AH17" i="14"/>
  <c r="AH18" i="14"/>
  <c r="AH19" i="14"/>
  <c r="AH9" i="14"/>
  <c r="AD22" i="14"/>
  <c r="AD23" i="14"/>
  <c r="AD24" i="14"/>
  <c r="AD25" i="14"/>
  <c r="AD26" i="14"/>
  <c r="AD27" i="14"/>
  <c r="AD28" i="14"/>
  <c r="AD29" i="14"/>
  <c r="AD30" i="14"/>
  <c r="AD31" i="14"/>
  <c r="AD32" i="14"/>
  <c r="AD33" i="14"/>
  <c r="AD21" i="14"/>
  <c r="AD10" i="14"/>
  <c r="AD11" i="14"/>
  <c r="AD12" i="14"/>
  <c r="AD13" i="14"/>
  <c r="AD14" i="14"/>
  <c r="AD15" i="14"/>
  <c r="AD16" i="14"/>
  <c r="AD17" i="14"/>
  <c r="AD18" i="14"/>
  <c r="AD19" i="14"/>
  <c r="AD9" i="14"/>
  <c r="AT22" i="1"/>
  <c r="AT23" i="1"/>
  <c r="AT24" i="1"/>
  <c r="AT25" i="1"/>
  <c r="AT26" i="1"/>
  <c r="AT27" i="1"/>
  <c r="AT28" i="1"/>
  <c r="AT29" i="1"/>
  <c r="AT30" i="1"/>
  <c r="AT31" i="1"/>
  <c r="AT32" i="1"/>
  <c r="AT33" i="1"/>
  <c r="AT21" i="1"/>
  <c r="AP22" i="1"/>
  <c r="AP23" i="1"/>
  <c r="AP24" i="1"/>
  <c r="AP25" i="1"/>
  <c r="AP26" i="1"/>
  <c r="AP27" i="1"/>
  <c r="AP28" i="1"/>
  <c r="AP29" i="1"/>
  <c r="AP30" i="1"/>
  <c r="AP31" i="1"/>
  <c r="AP32" i="1"/>
  <c r="AP33" i="1"/>
  <c r="AP21" i="1"/>
  <c r="AL22" i="1"/>
  <c r="AL23" i="1"/>
  <c r="AL24" i="1"/>
  <c r="AL25" i="1"/>
  <c r="AL26" i="1"/>
  <c r="AL27" i="1"/>
  <c r="AL28" i="1"/>
  <c r="AL29" i="1"/>
  <c r="AL30" i="1"/>
  <c r="AL31" i="1"/>
  <c r="AL32" i="1"/>
  <c r="AL33" i="1"/>
  <c r="AL21" i="1"/>
  <c r="AH22" i="1"/>
  <c r="AH23" i="1"/>
  <c r="AH24" i="1"/>
  <c r="AH25" i="1"/>
  <c r="AH26" i="1"/>
  <c r="AH27" i="1"/>
  <c r="AH28" i="1"/>
  <c r="AH29" i="1"/>
  <c r="AH30" i="1"/>
  <c r="AH31" i="1"/>
  <c r="AH32" i="1"/>
  <c r="AH33" i="1"/>
  <c r="AH21" i="1"/>
  <c r="AT10" i="1"/>
  <c r="AT11" i="1"/>
  <c r="AT12" i="1"/>
  <c r="AT13" i="1"/>
  <c r="AT14" i="1"/>
  <c r="AT15" i="1"/>
  <c r="AT16" i="1"/>
  <c r="AT17" i="1"/>
  <c r="AT18" i="1"/>
  <c r="AT19" i="1"/>
  <c r="AP10" i="1"/>
  <c r="AP11" i="1"/>
  <c r="AP12" i="1"/>
  <c r="AP13" i="1"/>
  <c r="AP14" i="1"/>
  <c r="AP15" i="1"/>
  <c r="AP16" i="1"/>
  <c r="AP17" i="1"/>
  <c r="AP18" i="1"/>
  <c r="AP19" i="1"/>
  <c r="AL10" i="1"/>
  <c r="AL11" i="1"/>
  <c r="AL12" i="1"/>
  <c r="AL13" i="1"/>
  <c r="AL14" i="1"/>
  <c r="AL15" i="1"/>
  <c r="AL16" i="1"/>
  <c r="AL17" i="1"/>
  <c r="AL18" i="1"/>
  <c r="AL19" i="1"/>
  <c r="AH10" i="1"/>
  <c r="AH11" i="1"/>
  <c r="AH12" i="1"/>
  <c r="AH13" i="1"/>
  <c r="AH14" i="1"/>
  <c r="AH15" i="1"/>
  <c r="AH16" i="1"/>
  <c r="AH17" i="1"/>
  <c r="AH18" i="1"/>
  <c r="AH19" i="1"/>
  <c r="AT9" i="1"/>
  <c r="AP9" i="1"/>
  <c r="AL9" i="1"/>
  <c r="AH9" i="1"/>
  <c r="AD22" i="1"/>
  <c r="AD23" i="1"/>
  <c r="AD24" i="1"/>
  <c r="AD25" i="1"/>
  <c r="AD26" i="1"/>
  <c r="AD27" i="1"/>
  <c r="AD28" i="1"/>
  <c r="AD29" i="1"/>
  <c r="AD30" i="1"/>
  <c r="AD31" i="1"/>
  <c r="AD32" i="1"/>
  <c r="AD33" i="1"/>
  <c r="AD21" i="1"/>
  <c r="AD10" i="1"/>
  <c r="AD11" i="1"/>
  <c r="AD12" i="1"/>
  <c r="AD13" i="1"/>
  <c r="AD14" i="1"/>
  <c r="AD15" i="1"/>
  <c r="AD16" i="1"/>
  <c r="AD17" i="1"/>
  <c r="AD18" i="1"/>
  <c r="AD19" i="1"/>
  <c r="AD9" i="1"/>
  <c r="R3" i="6"/>
  <c r="R2" i="6"/>
  <c r="C35" i="11" l="1"/>
  <c r="D35" i="11"/>
  <c r="E35" i="11"/>
  <c r="F35" i="11"/>
  <c r="G35" i="11"/>
  <c r="H35" i="11"/>
  <c r="I35" i="11"/>
  <c r="J35" i="11"/>
  <c r="K35" i="11"/>
  <c r="L35" i="11"/>
  <c r="M35" i="11"/>
  <c r="B35" i="11"/>
  <c r="N22" i="11"/>
  <c r="N23" i="11"/>
  <c r="N24" i="11"/>
  <c r="N25" i="11"/>
  <c r="N26" i="11"/>
  <c r="N27" i="11"/>
  <c r="N28" i="11"/>
  <c r="N29" i="11"/>
  <c r="N30" i="11"/>
  <c r="N31" i="11"/>
  <c r="N32" i="11"/>
  <c r="N33" i="11"/>
  <c r="N21" i="11"/>
  <c r="N10" i="11"/>
  <c r="N11" i="11"/>
  <c r="N12" i="11"/>
  <c r="N13" i="11"/>
  <c r="N14" i="11"/>
  <c r="N15" i="11"/>
  <c r="N16" i="11"/>
  <c r="N17" i="11"/>
  <c r="N18" i="11"/>
  <c r="N19" i="11"/>
  <c r="N9" i="11"/>
  <c r="C35" i="10" l="1"/>
  <c r="D35" i="10"/>
  <c r="E35" i="10"/>
  <c r="F35" i="10"/>
  <c r="G35" i="10"/>
  <c r="H35" i="10"/>
  <c r="I35" i="10"/>
  <c r="J35" i="10"/>
  <c r="K35" i="10"/>
  <c r="L35" i="10"/>
  <c r="M35" i="10"/>
  <c r="B35" i="10"/>
  <c r="N22" i="10"/>
  <c r="N23" i="10"/>
  <c r="N24" i="10"/>
  <c r="N25" i="10"/>
  <c r="N26" i="10"/>
  <c r="N27" i="10"/>
  <c r="N28" i="10"/>
  <c r="N29" i="10"/>
  <c r="N30" i="10"/>
  <c r="N31" i="10"/>
  <c r="N32" i="10"/>
  <c r="N33" i="10"/>
  <c r="N21" i="10"/>
  <c r="N10" i="10"/>
  <c r="N11" i="10"/>
  <c r="N12" i="10"/>
  <c r="N13" i="10"/>
  <c r="N14" i="10"/>
  <c r="N15" i="10"/>
  <c r="N16" i="10"/>
  <c r="N17" i="10"/>
  <c r="N18" i="10"/>
  <c r="N19" i="10"/>
  <c r="N9" i="10"/>
  <c r="F16" i="1" l="1"/>
  <c r="Z22" i="14" l="1"/>
  <c r="Z23" i="14"/>
  <c r="Z24" i="14"/>
  <c r="Z25" i="14"/>
  <c r="Z26" i="14"/>
  <c r="Z27" i="14"/>
  <c r="Z28" i="14"/>
  <c r="Z29" i="14"/>
  <c r="Z30" i="14"/>
  <c r="Z31" i="14"/>
  <c r="Z32" i="14"/>
  <c r="Z33" i="14"/>
  <c r="Z21" i="14"/>
  <c r="Z10" i="14"/>
  <c r="Z11" i="14"/>
  <c r="Z12" i="14"/>
  <c r="Z13" i="14"/>
  <c r="Z14" i="14"/>
  <c r="Z15" i="14"/>
  <c r="Z16" i="14"/>
  <c r="Z17" i="14"/>
  <c r="Z18" i="14"/>
  <c r="Z19" i="14"/>
  <c r="Z9" i="14"/>
  <c r="V22" i="14"/>
  <c r="V23" i="14"/>
  <c r="V24" i="14"/>
  <c r="V25" i="14"/>
  <c r="V26" i="14"/>
  <c r="V27" i="14"/>
  <c r="V28" i="14"/>
  <c r="V29" i="14"/>
  <c r="V30" i="14"/>
  <c r="V31" i="14"/>
  <c r="V32" i="14"/>
  <c r="V33" i="14"/>
  <c r="V21" i="14"/>
  <c r="V10" i="14"/>
  <c r="V11" i="14"/>
  <c r="V12" i="14"/>
  <c r="V13" i="14"/>
  <c r="V14" i="14"/>
  <c r="V15" i="14"/>
  <c r="V16" i="14"/>
  <c r="V17" i="14"/>
  <c r="V18" i="14"/>
  <c r="V19" i="14"/>
  <c r="V9" i="14"/>
  <c r="R22" i="14"/>
  <c r="R23" i="14"/>
  <c r="R24" i="14"/>
  <c r="R25" i="14"/>
  <c r="R26" i="14"/>
  <c r="R27" i="14"/>
  <c r="R28" i="14"/>
  <c r="R29" i="14"/>
  <c r="R30" i="14"/>
  <c r="R31" i="14"/>
  <c r="R32" i="14"/>
  <c r="R33" i="14"/>
  <c r="R21" i="14"/>
  <c r="R11" i="14"/>
  <c r="R12" i="14"/>
  <c r="R13" i="14"/>
  <c r="R14" i="14"/>
  <c r="R15" i="14"/>
  <c r="R16" i="14"/>
  <c r="R17" i="14"/>
  <c r="R18" i="14"/>
  <c r="R19" i="14"/>
  <c r="R10" i="14"/>
  <c r="R9" i="14"/>
  <c r="N22" i="14"/>
  <c r="N23" i="14"/>
  <c r="N24" i="14"/>
  <c r="N25" i="14"/>
  <c r="N26" i="14"/>
  <c r="N27" i="14"/>
  <c r="N28" i="14"/>
  <c r="N29" i="14"/>
  <c r="N30" i="14"/>
  <c r="N31" i="14"/>
  <c r="N32" i="14"/>
  <c r="N33" i="14"/>
  <c r="N21" i="14"/>
  <c r="N10" i="14"/>
  <c r="N11" i="14"/>
  <c r="N12" i="14"/>
  <c r="N13" i="14"/>
  <c r="N14" i="14"/>
  <c r="N15" i="14"/>
  <c r="N16" i="14"/>
  <c r="N17" i="14"/>
  <c r="N18" i="14"/>
  <c r="N19" i="14"/>
  <c r="N9" i="14"/>
  <c r="J22" i="14"/>
  <c r="J23" i="14"/>
  <c r="J24" i="14"/>
  <c r="J25" i="14"/>
  <c r="J26" i="14"/>
  <c r="J27" i="14"/>
  <c r="J28" i="14"/>
  <c r="J29" i="14"/>
  <c r="J30" i="14"/>
  <c r="J31" i="14"/>
  <c r="J32" i="14"/>
  <c r="J33" i="14"/>
  <c r="J21" i="14"/>
  <c r="J10" i="14"/>
  <c r="J11" i="14"/>
  <c r="J12" i="14"/>
  <c r="J13" i="14"/>
  <c r="J14" i="14"/>
  <c r="J15" i="14"/>
  <c r="J16" i="14"/>
  <c r="J17" i="14"/>
  <c r="J18" i="14"/>
  <c r="J19" i="14"/>
  <c r="J9" i="14"/>
  <c r="F22" i="14"/>
  <c r="F23" i="14"/>
  <c r="F24" i="14"/>
  <c r="F25" i="14"/>
  <c r="F26" i="14"/>
  <c r="F27" i="14"/>
  <c r="F28" i="14"/>
  <c r="F29" i="14"/>
  <c r="F30" i="14"/>
  <c r="F31" i="14"/>
  <c r="F32" i="14"/>
  <c r="F33" i="14"/>
  <c r="F21" i="14"/>
  <c r="F10" i="14"/>
  <c r="F11" i="14"/>
  <c r="F12" i="14"/>
  <c r="F13" i="14"/>
  <c r="F14" i="14"/>
  <c r="F15" i="14"/>
  <c r="F16" i="14"/>
  <c r="H24" i="6" s="1"/>
  <c r="F17" i="14"/>
  <c r="F18" i="14"/>
  <c r="F19" i="14"/>
  <c r="F9" i="14"/>
  <c r="B22" i="14"/>
  <c r="AX22" i="14" s="1"/>
  <c r="B23" i="14"/>
  <c r="B24" i="14"/>
  <c r="AX24" i="14" s="1"/>
  <c r="B25" i="14"/>
  <c r="B26" i="14"/>
  <c r="B27" i="14"/>
  <c r="B28" i="14"/>
  <c r="B29" i="14"/>
  <c r="B30" i="14"/>
  <c r="AX30" i="14" s="1"/>
  <c r="B31" i="14"/>
  <c r="AX31" i="14" s="1"/>
  <c r="B32" i="14"/>
  <c r="AX32" i="14" s="1"/>
  <c r="B33" i="14"/>
  <c r="AX33" i="14" s="1"/>
  <c r="B21" i="14"/>
  <c r="B10" i="14"/>
  <c r="B11" i="14"/>
  <c r="B12" i="14"/>
  <c r="B13" i="14"/>
  <c r="B14" i="14"/>
  <c r="B15" i="14"/>
  <c r="B16" i="14"/>
  <c r="B17" i="14"/>
  <c r="B18" i="14"/>
  <c r="B19" i="14"/>
  <c r="AX19" i="14" s="1"/>
  <c r="B9" i="14"/>
  <c r="AX20" i="14"/>
  <c r="W20" i="14" s="1"/>
  <c r="G20" i="14"/>
  <c r="I20" i="14" s="1"/>
  <c r="C20" i="14"/>
  <c r="D20" i="14" s="1"/>
  <c r="J23" i="1"/>
  <c r="J24" i="1"/>
  <c r="J25" i="1"/>
  <c r="J26" i="1"/>
  <c r="J27" i="1"/>
  <c r="K45" i="6" s="1"/>
  <c r="J28" i="1"/>
  <c r="J29" i="1"/>
  <c r="J30" i="1"/>
  <c r="J31" i="1"/>
  <c r="K53" i="6" s="1"/>
  <c r="J32" i="1"/>
  <c r="J33" i="1"/>
  <c r="J22" i="1"/>
  <c r="J21" i="1"/>
  <c r="AX20" i="1"/>
  <c r="Z22" i="1"/>
  <c r="Z23" i="1"/>
  <c r="Z24" i="1"/>
  <c r="Z25" i="1"/>
  <c r="Z26" i="1"/>
  <c r="Z27" i="1"/>
  <c r="Z28" i="1"/>
  <c r="Z29" i="1"/>
  <c r="Z30" i="1"/>
  <c r="Z31" i="1"/>
  <c r="Z32" i="1"/>
  <c r="Z33" i="1"/>
  <c r="Z21" i="1"/>
  <c r="Z10" i="1"/>
  <c r="Z11" i="1"/>
  <c r="Z12" i="1"/>
  <c r="Z13" i="1"/>
  <c r="Z14" i="1"/>
  <c r="Z15" i="1"/>
  <c r="Z16" i="1"/>
  <c r="Z17" i="1"/>
  <c r="Z18" i="1"/>
  <c r="Z19" i="1"/>
  <c r="Z9" i="1"/>
  <c r="V22" i="1"/>
  <c r="T35" i="6" s="1"/>
  <c r="V23" i="1"/>
  <c r="V24" i="1"/>
  <c r="V25" i="1"/>
  <c r="V26" i="1"/>
  <c r="V27" i="1"/>
  <c r="T45" i="6" s="1"/>
  <c r="V28" i="1"/>
  <c r="V29" i="1"/>
  <c r="V30" i="1"/>
  <c r="V31" i="1"/>
  <c r="V32" i="1"/>
  <c r="V33" i="1"/>
  <c r="V21" i="1"/>
  <c r="V10" i="1"/>
  <c r="V11" i="1"/>
  <c r="V12" i="1"/>
  <c r="V13" i="1"/>
  <c r="T18" i="6" s="1"/>
  <c r="V14" i="1"/>
  <c r="V15" i="1"/>
  <c r="V16" i="1"/>
  <c r="V17" i="1"/>
  <c r="T26" i="6" s="1"/>
  <c r="V18" i="1"/>
  <c r="V19" i="1"/>
  <c r="V9" i="1"/>
  <c r="R22" i="1"/>
  <c r="R23" i="1"/>
  <c r="R24" i="1"/>
  <c r="Q39" i="6" s="1"/>
  <c r="R25" i="1"/>
  <c r="R26" i="1"/>
  <c r="R27" i="1"/>
  <c r="Q45" i="6" s="1"/>
  <c r="R28" i="1"/>
  <c r="Q47" i="6" s="1"/>
  <c r="R29" i="1"/>
  <c r="R30" i="1"/>
  <c r="R31" i="1"/>
  <c r="R32" i="1"/>
  <c r="Q55" i="6" s="1"/>
  <c r="R33" i="1"/>
  <c r="R21" i="1"/>
  <c r="R10" i="1"/>
  <c r="Q12" i="6" s="1"/>
  <c r="R11" i="1"/>
  <c r="Q14" i="6" s="1"/>
  <c r="R12" i="1"/>
  <c r="R13" i="1"/>
  <c r="R14" i="1"/>
  <c r="R15" i="1"/>
  <c r="R16" i="1"/>
  <c r="R17" i="1"/>
  <c r="R18" i="1"/>
  <c r="R19" i="1"/>
  <c r="Q30" i="6" s="1"/>
  <c r="R9" i="1"/>
  <c r="N22" i="1"/>
  <c r="N35" i="6" s="1"/>
  <c r="N23" i="1"/>
  <c r="N24" i="1"/>
  <c r="N39" i="6" s="1"/>
  <c r="N25" i="1"/>
  <c r="N26" i="1"/>
  <c r="N27" i="1"/>
  <c r="N45" i="6" s="1"/>
  <c r="N28" i="1"/>
  <c r="N29" i="1"/>
  <c r="N30" i="1"/>
  <c r="N31" i="1"/>
  <c r="N53" i="6" s="1"/>
  <c r="N32" i="1"/>
  <c r="N55" i="6" s="1"/>
  <c r="N33" i="1"/>
  <c r="N21" i="1"/>
  <c r="N10" i="1"/>
  <c r="N12" i="6" s="1"/>
  <c r="N11" i="1"/>
  <c r="N12" i="1"/>
  <c r="N13" i="1"/>
  <c r="N14" i="1"/>
  <c r="N20" i="6" s="1"/>
  <c r="N15" i="1"/>
  <c r="N16" i="1"/>
  <c r="N17" i="1"/>
  <c r="N26" i="6" s="1"/>
  <c r="N18" i="1"/>
  <c r="N28" i="6" s="1"/>
  <c r="N19" i="1"/>
  <c r="N9" i="1"/>
  <c r="J10" i="1"/>
  <c r="K12" i="6" s="1"/>
  <c r="J11" i="1"/>
  <c r="J12" i="1"/>
  <c r="J13" i="1"/>
  <c r="J14" i="1"/>
  <c r="J15" i="1"/>
  <c r="J16" i="1"/>
  <c r="J17" i="1"/>
  <c r="J18" i="1"/>
  <c r="K28" i="6" s="1"/>
  <c r="J19" i="1"/>
  <c r="J9" i="1"/>
  <c r="F22" i="1"/>
  <c r="H35" i="6" s="1"/>
  <c r="F23" i="1"/>
  <c r="F24" i="1"/>
  <c r="F25" i="1"/>
  <c r="F26" i="1"/>
  <c r="F27" i="1"/>
  <c r="H45" i="6" s="1"/>
  <c r="F28" i="1"/>
  <c r="F29" i="1"/>
  <c r="F30" i="1"/>
  <c r="F31" i="1"/>
  <c r="H53" i="6" s="1"/>
  <c r="F32" i="1"/>
  <c r="F33" i="1"/>
  <c r="F21" i="1"/>
  <c r="F10" i="1"/>
  <c r="F11" i="1"/>
  <c r="F12" i="1"/>
  <c r="F13" i="1"/>
  <c r="H18" i="6" s="1"/>
  <c r="F14" i="1"/>
  <c r="H20" i="6" s="1"/>
  <c r="F15" i="1"/>
  <c r="F17" i="1"/>
  <c r="F18" i="1"/>
  <c r="F19" i="1"/>
  <c r="F9" i="1"/>
  <c r="B22" i="1"/>
  <c r="B23" i="1"/>
  <c r="B24" i="1"/>
  <c r="B25" i="1"/>
  <c r="B26" i="1"/>
  <c r="B27" i="1"/>
  <c r="B28" i="1"/>
  <c r="B29" i="1"/>
  <c r="B30" i="1"/>
  <c r="B31" i="1"/>
  <c r="B32" i="1"/>
  <c r="B33" i="1"/>
  <c r="B21" i="1"/>
  <c r="B10" i="1"/>
  <c r="B11" i="1"/>
  <c r="B12" i="1"/>
  <c r="B13" i="1"/>
  <c r="B14" i="1"/>
  <c r="B15" i="1"/>
  <c r="B16" i="1"/>
  <c r="B17" i="1"/>
  <c r="B18" i="1"/>
  <c r="B19" i="1"/>
  <c r="B9" i="1"/>
  <c r="W33" i="6" l="1"/>
  <c r="Q53" i="6"/>
  <c r="T30" i="6"/>
  <c r="T14" i="6"/>
  <c r="T22" i="6"/>
  <c r="AX16" i="14"/>
  <c r="AE16" i="14" s="1"/>
  <c r="T55" i="6"/>
  <c r="T47" i="6"/>
  <c r="T53" i="6"/>
  <c r="AX23" i="14"/>
  <c r="AI23" i="14" s="1"/>
  <c r="T28" i="6"/>
  <c r="T12" i="6"/>
  <c r="N47" i="6"/>
  <c r="Q35" i="6"/>
  <c r="N18" i="6"/>
  <c r="Q20" i="6"/>
  <c r="K18" i="6"/>
  <c r="K35" i="6"/>
  <c r="AX25" i="14"/>
  <c r="AM25" i="14" s="1"/>
  <c r="K14" i="6"/>
  <c r="AX26" i="14"/>
  <c r="AM26" i="14" s="1"/>
  <c r="H12" i="6"/>
  <c r="AX27" i="14"/>
  <c r="Y45" i="6" s="1"/>
  <c r="AX28" i="14"/>
  <c r="AM28" i="14" s="1"/>
  <c r="K51" i="6"/>
  <c r="H51" i="6"/>
  <c r="N51" i="6"/>
  <c r="Q51" i="6"/>
  <c r="T51" i="6"/>
  <c r="AX29" i="14"/>
  <c r="AU29" i="14" s="1"/>
  <c r="W43" i="6"/>
  <c r="T39" i="6"/>
  <c r="K37" i="6"/>
  <c r="N37" i="6"/>
  <c r="Q37" i="6"/>
  <c r="T37" i="6"/>
  <c r="H37" i="6"/>
  <c r="K33" i="6"/>
  <c r="AX21" i="14"/>
  <c r="S21" i="14" s="1"/>
  <c r="K30" i="6"/>
  <c r="H30" i="6"/>
  <c r="H57" i="6"/>
  <c r="H41" i="6"/>
  <c r="H22" i="6"/>
  <c r="H39" i="6"/>
  <c r="H55" i="6"/>
  <c r="K22" i="6"/>
  <c r="N24" i="6"/>
  <c r="N57" i="6"/>
  <c r="N41" i="6"/>
  <c r="Q24" i="6"/>
  <c r="Q57" i="6"/>
  <c r="Q41" i="6"/>
  <c r="T24" i="6"/>
  <c r="T57" i="6"/>
  <c r="T41" i="6"/>
  <c r="K55" i="6"/>
  <c r="K39" i="6"/>
  <c r="Q26" i="6"/>
  <c r="H26" i="6"/>
  <c r="AX17" i="14"/>
  <c r="AE17" i="14" s="1"/>
  <c r="K24" i="6"/>
  <c r="Q22" i="6"/>
  <c r="AX15" i="14"/>
  <c r="AU15" i="14" s="1"/>
  <c r="T20" i="6"/>
  <c r="K20" i="6"/>
  <c r="AX14" i="14"/>
  <c r="AM14" i="14" s="1"/>
  <c r="AX12" i="14"/>
  <c r="AU12" i="14" s="1"/>
  <c r="AX11" i="14"/>
  <c r="AM11" i="14" s="1"/>
  <c r="H14" i="6"/>
  <c r="AX10" i="14"/>
  <c r="AQ10" i="14" s="1"/>
  <c r="AX9" i="14"/>
  <c r="AQ9" i="14" s="1"/>
  <c r="K43" i="6"/>
  <c r="N33" i="6"/>
  <c r="N43" i="6"/>
  <c r="Q33" i="6"/>
  <c r="Q43" i="6"/>
  <c r="T33" i="6"/>
  <c r="T43" i="6"/>
  <c r="K57" i="6"/>
  <c r="K41" i="6"/>
  <c r="H47" i="6"/>
  <c r="Y55" i="6"/>
  <c r="AI32" i="14"/>
  <c r="AM32" i="14"/>
  <c r="AQ32" i="14"/>
  <c r="AU32" i="14"/>
  <c r="Y39" i="6"/>
  <c r="AU24" i="14"/>
  <c r="AI24" i="14"/>
  <c r="AM24" i="14"/>
  <c r="AQ24" i="14"/>
  <c r="K49" i="6"/>
  <c r="Y53" i="6"/>
  <c r="AU31" i="14"/>
  <c r="AI31" i="14"/>
  <c r="AM31" i="14"/>
  <c r="AQ31" i="14"/>
  <c r="Y37" i="6"/>
  <c r="AU23" i="14"/>
  <c r="AM23" i="14"/>
  <c r="H49" i="6"/>
  <c r="Y57" i="6"/>
  <c r="AM33" i="14"/>
  <c r="AI33" i="14"/>
  <c r="AQ33" i="14"/>
  <c r="AU33" i="14"/>
  <c r="H33" i="6"/>
  <c r="H43" i="6"/>
  <c r="N49" i="6"/>
  <c r="Q49" i="6"/>
  <c r="T49" i="6"/>
  <c r="K47" i="6"/>
  <c r="AU30" i="14"/>
  <c r="Y51" i="6"/>
  <c r="AM30" i="14"/>
  <c r="AI30" i="14"/>
  <c r="AQ30" i="14"/>
  <c r="AU22" i="14"/>
  <c r="Y35" i="6"/>
  <c r="AM22" i="14"/>
  <c r="AI22" i="14"/>
  <c r="AQ22" i="14"/>
  <c r="Q28" i="6"/>
  <c r="AI19" i="14"/>
  <c r="AM19" i="14"/>
  <c r="AU19" i="14"/>
  <c r="AQ19" i="14"/>
  <c r="AX18" i="14"/>
  <c r="O18" i="14" s="1"/>
  <c r="AQ16" i="14"/>
  <c r="H16" i="6"/>
  <c r="K10" i="6"/>
  <c r="Q18" i="6"/>
  <c r="K16" i="6"/>
  <c r="H28" i="6"/>
  <c r="K26" i="6"/>
  <c r="N16" i="6"/>
  <c r="T10" i="6"/>
  <c r="AX13" i="14"/>
  <c r="O13" i="14" s="1"/>
  <c r="W57" i="6"/>
  <c r="W51" i="6"/>
  <c r="W37" i="6"/>
  <c r="W35" i="6"/>
  <c r="W49" i="6"/>
  <c r="W41" i="6"/>
  <c r="W39" i="6"/>
  <c r="W55" i="6"/>
  <c r="W53" i="6"/>
  <c r="W47" i="6"/>
  <c r="W45" i="6"/>
  <c r="E57" i="6"/>
  <c r="AX33" i="1"/>
  <c r="X57" i="6" s="1"/>
  <c r="E41" i="6"/>
  <c r="AX25" i="1"/>
  <c r="X41" i="6" s="1"/>
  <c r="AX32" i="1"/>
  <c r="E55" i="6"/>
  <c r="E39" i="6"/>
  <c r="AX24" i="1"/>
  <c r="AX31" i="1"/>
  <c r="X53" i="6" s="1"/>
  <c r="E53" i="6"/>
  <c r="AX23" i="1"/>
  <c r="E37" i="6"/>
  <c r="E43" i="6"/>
  <c r="AX26" i="1"/>
  <c r="X43" i="6" s="1"/>
  <c r="AX30" i="1"/>
  <c r="E51" i="6"/>
  <c r="AX22" i="1"/>
  <c r="X35" i="6" s="1"/>
  <c r="E35" i="6"/>
  <c r="AX29" i="1"/>
  <c r="E49" i="6"/>
  <c r="E47" i="6"/>
  <c r="AX28" i="1"/>
  <c r="X47" i="6" s="1"/>
  <c r="AX27" i="1"/>
  <c r="X45" i="6" s="1"/>
  <c r="E45" i="6"/>
  <c r="AX21" i="1"/>
  <c r="E33" i="6"/>
  <c r="T16" i="6"/>
  <c r="Q16" i="6"/>
  <c r="N30" i="6"/>
  <c r="N14" i="6"/>
  <c r="N22" i="6"/>
  <c r="Q10" i="6"/>
  <c r="N10" i="6"/>
  <c r="H10" i="6"/>
  <c r="W24" i="6"/>
  <c r="E24" i="6"/>
  <c r="AX16" i="1"/>
  <c r="X24" i="6" s="1"/>
  <c r="AX17" i="1"/>
  <c r="X26" i="6" s="1"/>
  <c r="E26" i="6"/>
  <c r="W26" i="6"/>
  <c r="AX15" i="1"/>
  <c r="X22" i="6" s="1"/>
  <c r="W22" i="6"/>
  <c r="E22" i="6"/>
  <c r="AX14" i="1"/>
  <c r="X20" i="6" s="1"/>
  <c r="W20" i="6"/>
  <c r="E20" i="6"/>
  <c r="W18" i="6"/>
  <c r="E18" i="6"/>
  <c r="AX13" i="1"/>
  <c r="AE13" i="1" s="1"/>
  <c r="W16" i="6"/>
  <c r="E16" i="6"/>
  <c r="AX12" i="1"/>
  <c r="X16" i="6" s="1"/>
  <c r="W30" i="6"/>
  <c r="AX11" i="1"/>
  <c r="X14" i="6" s="1"/>
  <c r="W14" i="6"/>
  <c r="E14" i="6"/>
  <c r="W28" i="6"/>
  <c r="AX18" i="1"/>
  <c r="AE18" i="1" s="1"/>
  <c r="E28" i="6"/>
  <c r="W12" i="6"/>
  <c r="W10" i="6"/>
  <c r="AX19" i="1"/>
  <c r="X30" i="6" s="1"/>
  <c r="E30" i="6"/>
  <c r="AX10" i="1"/>
  <c r="X12" i="6" s="1"/>
  <c r="E12" i="6"/>
  <c r="AX9" i="1"/>
  <c r="X10" i="6" s="1"/>
  <c r="E10" i="6"/>
  <c r="S20" i="14"/>
  <c r="W33" i="14"/>
  <c r="U20" i="14"/>
  <c r="T20" i="14"/>
  <c r="O31" i="14"/>
  <c r="AA22" i="14"/>
  <c r="S22" i="14"/>
  <c r="K22" i="14"/>
  <c r="C22" i="14"/>
  <c r="G22" i="14"/>
  <c r="W22" i="14"/>
  <c r="AA19" i="14"/>
  <c r="H20" i="14"/>
  <c r="AE22" i="14"/>
  <c r="O22" i="14"/>
  <c r="G23" i="14"/>
  <c r="AE24" i="14"/>
  <c r="O20" i="14"/>
  <c r="E20" i="14"/>
  <c r="K30" i="14"/>
  <c r="G32" i="14"/>
  <c r="K20" i="14"/>
  <c r="AQ23" i="14" l="1"/>
  <c r="AI16" i="14"/>
  <c r="AU16" i="14"/>
  <c r="AM16" i="14"/>
  <c r="O26" i="14"/>
  <c r="Y41" i="6"/>
  <c r="S29" i="14"/>
  <c r="T29" i="14" s="1"/>
  <c r="P49" i="6" s="1"/>
  <c r="AQ26" i="14"/>
  <c r="AR26" i="14" s="1"/>
  <c r="AG43" i="6" s="1"/>
  <c r="Y43" i="6"/>
  <c r="AI26" i="14"/>
  <c r="AK26" i="14" s="1"/>
  <c r="AU26" i="14"/>
  <c r="AW26" i="14" s="1"/>
  <c r="AI44" i="6" s="1"/>
  <c r="AI27" i="14"/>
  <c r="AJ27" i="14" s="1"/>
  <c r="AI28" i="14"/>
  <c r="AJ28" i="14" s="1"/>
  <c r="AU25" i="14"/>
  <c r="AW25" i="14" s="1"/>
  <c r="AI42" i="6" s="1"/>
  <c r="AQ25" i="14"/>
  <c r="AS25" i="14" s="1"/>
  <c r="AG42" i="6" s="1"/>
  <c r="AI25" i="14"/>
  <c r="AJ25" i="14" s="1"/>
  <c r="C25" i="14"/>
  <c r="D25" i="14" s="1"/>
  <c r="D41" i="6" s="1"/>
  <c r="I240" i="23" s="1"/>
  <c r="AE31" i="1"/>
  <c r="AG31" i="1" s="1"/>
  <c r="AU28" i="14"/>
  <c r="AW28" i="14" s="1"/>
  <c r="AI48" i="6" s="1"/>
  <c r="AE28" i="14"/>
  <c r="AG28" i="14" s="1"/>
  <c r="Y47" i="6"/>
  <c r="AQ28" i="14"/>
  <c r="AS28" i="14" s="1"/>
  <c r="AG48" i="6" s="1"/>
  <c r="AU21" i="14"/>
  <c r="AW21" i="14" s="1"/>
  <c r="AI34" i="6" s="1"/>
  <c r="AQ21" i="14"/>
  <c r="AR21" i="14" s="1"/>
  <c r="AG33" i="6" s="1"/>
  <c r="AI21" i="14"/>
  <c r="AK21" i="14" s="1"/>
  <c r="W27" i="14"/>
  <c r="Y27" i="14" s="1"/>
  <c r="S46" i="6" s="1"/>
  <c r="AU27" i="14"/>
  <c r="AW27" i="14" s="1"/>
  <c r="AI46" i="6" s="1"/>
  <c r="AQ14" i="14"/>
  <c r="AS14" i="14" s="1"/>
  <c r="AG21" i="6" s="1"/>
  <c r="K15" i="14"/>
  <c r="M15" i="14" s="1"/>
  <c r="J23" i="6" s="1"/>
  <c r="K105" i="24" s="1"/>
  <c r="AQ27" i="14"/>
  <c r="AS27" i="14" s="1"/>
  <c r="AG46" i="6" s="1"/>
  <c r="AM27" i="14"/>
  <c r="AO27" i="14" s="1"/>
  <c r="Y33" i="6"/>
  <c r="AM21" i="14"/>
  <c r="AO21" i="14" s="1"/>
  <c r="O14" i="14"/>
  <c r="P14" i="14" s="1"/>
  <c r="M20" i="6" s="1"/>
  <c r="I90" i="25" s="1"/>
  <c r="AE33" i="1"/>
  <c r="AF33" i="1" s="1"/>
  <c r="AM29" i="14"/>
  <c r="AO29" i="14" s="1"/>
  <c r="AQ29" i="14"/>
  <c r="AR29" i="14" s="1"/>
  <c r="AG49" i="6" s="1"/>
  <c r="AI29" i="14"/>
  <c r="AK29" i="14" s="1"/>
  <c r="Y49" i="6"/>
  <c r="AQ15" i="14"/>
  <c r="AS15" i="14" s="1"/>
  <c r="AG23" i="6" s="1"/>
  <c r="AE26" i="1"/>
  <c r="AG26" i="1" s="1"/>
  <c r="AE22" i="1"/>
  <c r="AG22" i="1" s="1"/>
  <c r="AU17" i="14"/>
  <c r="AV17" i="14" s="1"/>
  <c r="AI26" i="6" s="1"/>
  <c r="AQ17" i="14"/>
  <c r="AR17" i="14" s="1"/>
  <c r="AG26" i="6" s="1"/>
  <c r="AI17" i="14"/>
  <c r="AK17" i="14" s="1"/>
  <c r="AM17" i="14"/>
  <c r="AN17" i="14" s="1"/>
  <c r="AI15" i="14"/>
  <c r="AK15" i="14" s="1"/>
  <c r="AM15" i="14"/>
  <c r="AN15" i="14" s="1"/>
  <c r="AE15" i="1"/>
  <c r="AF15" i="1" s="1"/>
  <c r="AU14" i="14"/>
  <c r="AW14" i="14" s="1"/>
  <c r="AI21" i="6" s="1"/>
  <c r="AI14" i="14"/>
  <c r="AJ14" i="14" s="1"/>
  <c r="AM12" i="14"/>
  <c r="AO12" i="14" s="1"/>
  <c r="W12" i="14"/>
  <c r="Y12" i="14" s="1"/>
  <c r="S17" i="6" s="1"/>
  <c r="AQ12" i="14"/>
  <c r="AS12" i="14" s="1"/>
  <c r="AG17" i="6" s="1"/>
  <c r="AI12" i="14"/>
  <c r="AJ12" i="14" s="1"/>
  <c r="AI11" i="14"/>
  <c r="AK11" i="14" s="1"/>
  <c r="AQ11" i="14"/>
  <c r="AS11" i="14" s="1"/>
  <c r="AG15" i="6" s="1"/>
  <c r="AU11" i="14"/>
  <c r="AW11" i="14" s="1"/>
  <c r="AI15" i="6" s="1"/>
  <c r="G11" i="14"/>
  <c r="I11" i="14" s="1"/>
  <c r="G15" i="6" s="1"/>
  <c r="K45" i="26" s="1"/>
  <c r="Y12" i="6"/>
  <c r="AU10" i="14"/>
  <c r="AW10" i="14" s="1"/>
  <c r="AI13" i="6" s="1"/>
  <c r="AM10" i="14"/>
  <c r="AO10" i="14" s="1"/>
  <c r="AI10" i="14"/>
  <c r="AJ10" i="14" s="1"/>
  <c r="C9" i="14"/>
  <c r="D9" i="14" s="1"/>
  <c r="D10" i="6" s="1"/>
  <c r="AU9" i="14"/>
  <c r="AW9" i="14" s="1"/>
  <c r="AI11" i="6" s="1"/>
  <c r="AM9" i="14"/>
  <c r="AO9" i="14" s="1"/>
  <c r="AI9" i="14"/>
  <c r="AK9" i="14" s="1"/>
  <c r="AN23" i="14"/>
  <c r="AO23" i="14"/>
  <c r="AV31" i="14"/>
  <c r="AI53" i="6" s="1"/>
  <c r="AW31" i="14"/>
  <c r="AI54" i="6" s="1"/>
  <c r="AJ32" i="14"/>
  <c r="AK32" i="14"/>
  <c r="AR23" i="14"/>
  <c r="AG37" i="6" s="1"/>
  <c r="AS23" i="14"/>
  <c r="AG38" i="6" s="1"/>
  <c r="AN33" i="14"/>
  <c r="AO33" i="14"/>
  <c r="AS24" i="14"/>
  <c r="AG40" i="6" s="1"/>
  <c r="AR24" i="14"/>
  <c r="AG39" i="6" s="1"/>
  <c r="AV22" i="14"/>
  <c r="AI35" i="6" s="1"/>
  <c r="AW22" i="14"/>
  <c r="AI36" i="6" s="1"/>
  <c r="AN24" i="14"/>
  <c r="AO24" i="14"/>
  <c r="AR30" i="14"/>
  <c r="AG51" i="6" s="1"/>
  <c r="AS30" i="14"/>
  <c r="AG52" i="6" s="1"/>
  <c r="AK23" i="14"/>
  <c r="AJ23" i="14"/>
  <c r="AJ24" i="14"/>
  <c r="AK24" i="14"/>
  <c r="AK30" i="14"/>
  <c r="AJ30" i="14"/>
  <c r="AV23" i="14"/>
  <c r="AI37" i="6" s="1"/>
  <c r="AW23" i="14"/>
  <c r="AI38" i="6" s="1"/>
  <c r="AV24" i="14"/>
  <c r="AI39" i="6" s="1"/>
  <c r="AW24" i="14"/>
  <c r="AI40" i="6" s="1"/>
  <c r="AO30" i="14"/>
  <c r="AN30" i="14"/>
  <c r="AR22" i="14"/>
  <c r="AG35" i="6" s="1"/>
  <c r="AS22" i="14"/>
  <c r="AG36" i="6" s="1"/>
  <c r="AV33" i="14"/>
  <c r="AI57" i="6" s="1"/>
  <c r="AW33" i="14"/>
  <c r="AI58" i="6" s="1"/>
  <c r="AR31" i="14"/>
  <c r="AG53" i="6" s="1"/>
  <c r="AS31" i="14"/>
  <c r="AG54" i="6" s="1"/>
  <c r="AV32" i="14"/>
  <c r="AI55" i="6" s="1"/>
  <c r="AW32" i="14"/>
  <c r="AI56" i="6" s="1"/>
  <c r="AK22" i="14"/>
  <c r="AJ22" i="14"/>
  <c r="AV30" i="14"/>
  <c r="AI51" i="6" s="1"/>
  <c r="AW30" i="14"/>
  <c r="AI52" i="6" s="1"/>
  <c r="AS33" i="14"/>
  <c r="AG58" i="6" s="1"/>
  <c r="AR33" i="14"/>
  <c r="AG57" i="6" s="1"/>
  <c r="AN31" i="14"/>
  <c r="AO31" i="14"/>
  <c r="AS32" i="14"/>
  <c r="AG56" i="6" s="1"/>
  <c r="AR32" i="14"/>
  <c r="AG55" i="6" s="1"/>
  <c r="AN25" i="14"/>
  <c r="AO25" i="14"/>
  <c r="AO28" i="14"/>
  <c r="AN28" i="14"/>
  <c r="AO22" i="14"/>
  <c r="AN22" i="14"/>
  <c r="AJ33" i="14"/>
  <c r="AK33" i="14"/>
  <c r="AN26" i="14"/>
  <c r="AO26" i="14"/>
  <c r="AK31" i="14"/>
  <c r="AJ31" i="14"/>
  <c r="AN32" i="14"/>
  <c r="AO32" i="14"/>
  <c r="AV29" i="14"/>
  <c r="AI49" i="6" s="1"/>
  <c r="AW29" i="14"/>
  <c r="AI50" i="6" s="1"/>
  <c r="AQ13" i="14"/>
  <c r="AU13" i="14"/>
  <c r="AI13" i="14"/>
  <c r="AM13" i="14"/>
  <c r="AO14" i="14"/>
  <c r="AN14" i="14"/>
  <c r="AS19" i="14"/>
  <c r="AG31" i="6" s="1"/>
  <c r="AR19" i="14"/>
  <c r="AG30" i="6" s="1"/>
  <c r="AW15" i="14"/>
  <c r="AI23" i="6" s="1"/>
  <c r="AV15" i="14"/>
  <c r="AI22" i="6" s="1"/>
  <c r="AK16" i="14"/>
  <c r="AJ16" i="14"/>
  <c r="AW12" i="14"/>
  <c r="AI17" i="6" s="1"/>
  <c r="AV12" i="14"/>
  <c r="AI16" i="6" s="1"/>
  <c r="AS16" i="14"/>
  <c r="AG25" i="6" s="1"/>
  <c r="AR16" i="14"/>
  <c r="AG24" i="6" s="1"/>
  <c r="AW16" i="14"/>
  <c r="AI25" i="6" s="1"/>
  <c r="AV16" i="14"/>
  <c r="AI24" i="6" s="1"/>
  <c r="AW19" i="14"/>
  <c r="AI31" i="6" s="1"/>
  <c r="AV19" i="14"/>
  <c r="AI30" i="6" s="1"/>
  <c r="AO16" i="14"/>
  <c r="AN16" i="14"/>
  <c r="AO19" i="14"/>
  <c r="AN19" i="14"/>
  <c r="AS9" i="14"/>
  <c r="AG11" i="6" s="1"/>
  <c r="AR9" i="14"/>
  <c r="AG10" i="6" s="1"/>
  <c r="AS10" i="14"/>
  <c r="AG13" i="6" s="1"/>
  <c r="AR10" i="14"/>
  <c r="AG12" i="6" s="1"/>
  <c r="AW17" i="14"/>
  <c r="AI27" i="6" s="1"/>
  <c r="AQ18" i="14"/>
  <c r="AU18" i="14"/>
  <c r="AI18" i="14"/>
  <c r="AM18" i="14"/>
  <c r="AK19" i="14"/>
  <c r="AJ19" i="14"/>
  <c r="AO11" i="14"/>
  <c r="AN11" i="14"/>
  <c r="AE29" i="1"/>
  <c r="AG29" i="1" s="1"/>
  <c r="X49" i="6"/>
  <c r="AE23" i="1"/>
  <c r="AF23" i="1" s="1"/>
  <c r="X37" i="6"/>
  <c r="AE32" i="1"/>
  <c r="AF32" i="1" s="1"/>
  <c r="X55" i="6"/>
  <c r="AE21" i="1"/>
  <c r="AF21" i="1" s="1"/>
  <c r="X33" i="6"/>
  <c r="AE24" i="1"/>
  <c r="AF24" i="1" s="1"/>
  <c r="X39" i="6"/>
  <c r="AE25" i="1"/>
  <c r="AF25" i="1" s="1"/>
  <c r="AE30" i="1"/>
  <c r="AG30" i="1" s="1"/>
  <c r="X51" i="6"/>
  <c r="AG22" i="14"/>
  <c r="AF22" i="14"/>
  <c r="AG24" i="14"/>
  <c r="AF24" i="14"/>
  <c r="AG17" i="14"/>
  <c r="AF17" i="14"/>
  <c r="AG16" i="14"/>
  <c r="AF16" i="14"/>
  <c r="AC22" i="14"/>
  <c r="AA36" i="6" s="1"/>
  <c r="AB22" i="14"/>
  <c r="AA35" i="6" s="1"/>
  <c r="AC19" i="14"/>
  <c r="AA31" i="6" s="1"/>
  <c r="AB19" i="14"/>
  <c r="AA30" i="6" s="1"/>
  <c r="O33" i="14"/>
  <c r="P33" i="14" s="1"/>
  <c r="M57" i="6" s="1"/>
  <c r="I360" i="25" s="1"/>
  <c r="L22" i="14"/>
  <c r="J35" i="6" s="1"/>
  <c r="I195" i="24" s="1"/>
  <c r="M22" i="14"/>
  <c r="J36" i="6" s="1"/>
  <c r="K195" i="24" s="1"/>
  <c r="L30" i="14"/>
  <c r="J51" i="6" s="1"/>
  <c r="I315" i="24" s="1"/>
  <c r="M30" i="14"/>
  <c r="J52" i="6" s="1"/>
  <c r="K315" i="24" s="1"/>
  <c r="AM24" i="1"/>
  <c r="AU24" i="1"/>
  <c r="AQ24" i="1"/>
  <c r="AI24" i="1"/>
  <c r="AQ28" i="1"/>
  <c r="AI28" i="1"/>
  <c r="AU28" i="1"/>
  <c r="AM28" i="1"/>
  <c r="AU26" i="1"/>
  <c r="AQ26" i="1"/>
  <c r="AM26" i="1"/>
  <c r="AI26" i="1"/>
  <c r="AI27" i="1"/>
  <c r="AU27" i="1"/>
  <c r="AQ27" i="1"/>
  <c r="AM27" i="1"/>
  <c r="AU32" i="1"/>
  <c r="AQ32" i="1"/>
  <c r="AI32" i="1"/>
  <c r="AM32" i="1"/>
  <c r="AM25" i="1"/>
  <c r="AQ25" i="1"/>
  <c r="AI25" i="1"/>
  <c r="AU25" i="1"/>
  <c r="AU29" i="1"/>
  <c r="AQ29" i="1"/>
  <c r="AM29" i="1"/>
  <c r="AI29" i="1"/>
  <c r="AQ23" i="1"/>
  <c r="AI23" i="1"/>
  <c r="AU23" i="1"/>
  <c r="AM23" i="1"/>
  <c r="AU30" i="1"/>
  <c r="AM30" i="1"/>
  <c r="AI30" i="1"/>
  <c r="AQ30" i="1"/>
  <c r="AM33" i="1"/>
  <c r="AQ33" i="1"/>
  <c r="AI33" i="1"/>
  <c r="AU33" i="1"/>
  <c r="AE27" i="1"/>
  <c r="AF27" i="1" s="1"/>
  <c r="AE28" i="1"/>
  <c r="AG28" i="1" s="1"/>
  <c r="AU22" i="1"/>
  <c r="AM22" i="1"/>
  <c r="AQ22" i="1"/>
  <c r="AI22" i="1"/>
  <c r="AQ31" i="1"/>
  <c r="AI31" i="1"/>
  <c r="AU31" i="1"/>
  <c r="AM31" i="1"/>
  <c r="AQ21" i="1"/>
  <c r="AM21" i="1"/>
  <c r="AI21" i="1"/>
  <c r="AU21" i="1"/>
  <c r="Y28" i="6"/>
  <c r="Y26" i="6"/>
  <c r="Y20" i="6"/>
  <c r="Y22" i="6"/>
  <c r="Y24" i="6"/>
  <c r="Y14" i="6"/>
  <c r="Y18" i="6"/>
  <c r="Y16" i="6"/>
  <c r="Y30" i="6"/>
  <c r="Y10" i="6"/>
  <c r="AE11" i="1"/>
  <c r="AF11" i="1" s="1"/>
  <c r="AE14" i="1"/>
  <c r="AF14" i="1" s="1"/>
  <c r="X28" i="6"/>
  <c r="X18" i="6"/>
  <c r="AE19" i="1"/>
  <c r="AF19" i="1" s="1"/>
  <c r="AE10" i="1"/>
  <c r="AG10" i="1" s="1"/>
  <c r="AM12" i="1"/>
  <c r="AQ12" i="1"/>
  <c r="AR12" i="1" s="1"/>
  <c r="AF16" i="6" s="1"/>
  <c r="AI12" i="1"/>
  <c r="AU12" i="1"/>
  <c r="AE16" i="1"/>
  <c r="AF16" i="1" s="1"/>
  <c r="AU18" i="1"/>
  <c r="AI18" i="1"/>
  <c r="AQ18" i="1"/>
  <c r="AR18" i="1" s="1"/>
  <c r="AF28" i="6" s="1"/>
  <c r="AM18" i="1"/>
  <c r="AE12" i="1"/>
  <c r="AG12" i="1" s="1"/>
  <c r="AM14" i="1"/>
  <c r="AQ14" i="1"/>
  <c r="AR14" i="1" s="1"/>
  <c r="AF20" i="6" s="1"/>
  <c r="AI14" i="1"/>
  <c r="AU14" i="1"/>
  <c r="AU17" i="1"/>
  <c r="AQ17" i="1"/>
  <c r="AR17" i="1" s="1"/>
  <c r="AF26" i="6" s="1"/>
  <c r="AI17" i="1"/>
  <c r="AM17" i="1"/>
  <c r="AE17" i="1"/>
  <c r="AG17" i="1" s="1"/>
  <c r="AI11" i="1"/>
  <c r="AM11" i="1"/>
  <c r="AU11" i="1"/>
  <c r="AQ11" i="1"/>
  <c r="AR11" i="1" s="1"/>
  <c r="AF14" i="6" s="1"/>
  <c r="AM13" i="1"/>
  <c r="AQ13" i="1"/>
  <c r="AR13" i="1" s="1"/>
  <c r="AF18" i="6" s="1"/>
  <c r="AI13" i="1"/>
  <c r="AU13" i="1"/>
  <c r="AU16" i="1"/>
  <c r="AM16" i="1"/>
  <c r="AQ16" i="1"/>
  <c r="AR16" i="1" s="1"/>
  <c r="AF24" i="6" s="1"/>
  <c r="AI16" i="1"/>
  <c r="AI15" i="1"/>
  <c r="AM15" i="1"/>
  <c r="AU15" i="1"/>
  <c r="AQ15" i="1"/>
  <c r="AR15" i="1" s="1"/>
  <c r="AF22" i="6" s="1"/>
  <c r="AE9" i="1"/>
  <c r="AF9" i="1" s="1"/>
  <c r="AQ19" i="1"/>
  <c r="AR19" i="1" s="1"/>
  <c r="AF30" i="6" s="1"/>
  <c r="AU19" i="1"/>
  <c r="AI19" i="1"/>
  <c r="AM19" i="1"/>
  <c r="AU10" i="1"/>
  <c r="AM10" i="1"/>
  <c r="AI10" i="1"/>
  <c r="AQ10" i="1"/>
  <c r="AR10" i="1" s="1"/>
  <c r="AF12" i="6" s="1"/>
  <c r="AQ9" i="1"/>
  <c r="AR9" i="1" s="1"/>
  <c r="AF10" i="6" s="1"/>
  <c r="AU9" i="1"/>
  <c r="AI9" i="1"/>
  <c r="AM9" i="1"/>
  <c r="AG18" i="1"/>
  <c r="AF18" i="1"/>
  <c r="AF13" i="1"/>
  <c r="AG13" i="1"/>
  <c r="O17" i="14"/>
  <c r="P17" i="14" s="1"/>
  <c r="M26" i="6" s="1"/>
  <c r="I135" i="25" s="1"/>
  <c r="W17" i="14"/>
  <c r="X17" i="14" s="1"/>
  <c r="S26" i="6" s="1"/>
  <c r="S17" i="14"/>
  <c r="U17" i="14" s="1"/>
  <c r="P27" i="6" s="1"/>
  <c r="C17" i="14"/>
  <c r="D17" i="14" s="1"/>
  <c r="D26" i="6" s="1"/>
  <c r="I135" i="23" s="1"/>
  <c r="K17" i="14"/>
  <c r="O25" i="14"/>
  <c r="P25" i="14" s="1"/>
  <c r="M41" i="6" s="1"/>
  <c r="I240" i="25" s="1"/>
  <c r="O29" i="14"/>
  <c r="P29" i="14" s="1"/>
  <c r="M49" i="6" s="1"/>
  <c r="I300" i="25" s="1"/>
  <c r="K33" i="14"/>
  <c r="S33" i="14"/>
  <c r="U33" i="14" s="1"/>
  <c r="P58" i="6" s="1"/>
  <c r="K18" i="14"/>
  <c r="C33" i="14"/>
  <c r="D33" i="14" s="1"/>
  <c r="D57" i="6" s="1"/>
  <c r="I360" i="23" s="1"/>
  <c r="G33" i="14"/>
  <c r="I33" i="14" s="1"/>
  <c r="G58" i="6" s="1"/>
  <c r="K360" i="26" s="1"/>
  <c r="C29" i="14"/>
  <c r="D29" i="14" s="1"/>
  <c r="D49" i="6" s="1"/>
  <c r="I300" i="23" s="1"/>
  <c r="G17" i="14"/>
  <c r="H17" i="14" s="1"/>
  <c r="G26" i="6" s="1"/>
  <c r="I135" i="26" s="1"/>
  <c r="W29" i="14"/>
  <c r="Y29" i="14" s="1"/>
  <c r="S50" i="6" s="1"/>
  <c r="AA17" i="14"/>
  <c r="AA33" i="14"/>
  <c r="AE33" i="14"/>
  <c r="S28" i="14"/>
  <c r="U28" i="14" s="1"/>
  <c r="P48" i="6" s="1"/>
  <c r="S18" i="14"/>
  <c r="U18" i="14" s="1"/>
  <c r="P29" i="6" s="1"/>
  <c r="AA28" i="14"/>
  <c r="G28" i="14"/>
  <c r="G25" i="14"/>
  <c r="K25" i="14"/>
  <c r="O28" i="14"/>
  <c r="Q28" i="14" s="1"/>
  <c r="M48" i="6" s="1"/>
  <c r="K285" i="25" s="1"/>
  <c r="S25" i="14"/>
  <c r="U25" i="14" s="1"/>
  <c r="P42" i="6" s="1"/>
  <c r="W28" i="14"/>
  <c r="X28" i="14" s="1"/>
  <c r="S47" i="6" s="1"/>
  <c r="C28" i="14"/>
  <c r="D28" i="14" s="1"/>
  <c r="D47" i="6" s="1"/>
  <c r="I285" i="23" s="1"/>
  <c r="K28" i="14"/>
  <c r="AA18" i="14"/>
  <c r="AA25" i="14"/>
  <c r="W25" i="14"/>
  <c r="Y25" i="14" s="1"/>
  <c r="S42" i="6" s="1"/>
  <c r="S31" i="14"/>
  <c r="U31" i="14" s="1"/>
  <c r="P54" i="6" s="1"/>
  <c r="AE25" i="14"/>
  <c r="AE29" i="14"/>
  <c r="AE18" i="14"/>
  <c r="G18" i="14"/>
  <c r="H18" i="14" s="1"/>
  <c r="G28" i="6" s="1"/>
  <c r="I150" i="26" s="1"/>
  <c r="K29" i="14"/>
  <c r="C18" i="14"/>
  <c r="G29" i="14"/>
  <c r="H29" i="14" s="1"/>
  <c r="G49" i="6" s="1"/>
  <c r="I300" i="26" s="1"/>
  <c r="X22" i="14"/>
  <c r="S35" i="6" s="1"/>
  <c r="Y22" i="14"/>
  <c r="S36" i="6" s="1"/>
  <c r="Y33" i="14"/>
  <c r="S58" i="6" s="1"/>
  <c r="X33" i="14"/>
  <c r="S57" i="6" s="1"/>
  <c r="AA15" i="14"/>
  <c r="T22" i="14"/>
  <c r="P35" i="6" s="1"/>
  <c r="U22" i="14"/>
  <c r="P36" i="6" s="1"/>
  <c r="AA29" i="14"/>
  <c r="T21" i="14"/>
  <c r="P33" i="6" s="1"/>
  <c r="U21" i="14"/>
  <c r="P34" i="6" s="1"/>
  <c r="G15" i="14"/>
  <c r="H15" i="14" s="1"/>
  <c r="G22" i="6" s="1"/>
  <c r="I105" i="26" s="1"/>
  <c r="S15" i="14"/>
  <c r="AE15" i="14"/>
  <c r="W15" i="14"/>
  <c r="O15" i="14"/>
  <c r="P15" i="14" s="1"/>
  <c r="M22" i="6" s="1"/>
  <c r="I105" i="25" s="1"/>
  <c r="C15" i="14"/>
  <c r="Q26" i="14"/>
  <c r="M44" i="6" s="1"/>
  <c r="K255" i="25" s="1"/>
  <c r="P26" i="14"/>
  <c r="M43" i="6" s="1"/>
  <c r="I255" i="25" s="1"/>
  <c r="Q22" i="14"/>
  <c r="M36" i="6" s="1"/>
  <c r="K195" i="25" s="1"/>
  <c r="P22" i="14"/>
  <c r="M35" i="6" s="1"/>
  <c r="I195" i="25" s="1"/>
  <c r="Q31" i="14"/>
  <c r="M54" i="6" s="1"/>
  <c r="K330" i="25" s="1"/>
  <c r="P31" i="14"/>
  <c r="M53" i="6" s="1"/>
  <c r="I330" i="25" s="1"/>
  <c r="AA31" i="14"/>
  <c r="G31" i="14"/>
  <c r="I31" i="14" s="1"/>
  <c r="G54" i="6" s="1"/>
  <c r="K330" i="26" s="1"/>
  <c r="K31" i="14"/>
  <c r="AA21" i="14"/>
  <c r="AE12" i="14"/>
  <c r="AA12" i="14"/>
  <c r="O12" i="14"/>
  <c r="K12" i="14"/>
  <c r="W18" i="14"/>
  <c r="Q13" i="14"/>
  <c r="M19" i="6" s="1"/>
  <c r="K75" i="25" s="1"/>
  <c r="P13" i="14"/>
  <c r="M18" i="6" s="1"/>
  <c r="I75" i="25" s="1"/>
  <c r="C12" i="14"/>
  <c r="S12" i="14"/>
  <c r="G12" i="14"/>
  <c r="H12" i="14" s="1"/>
  <c r="G16" i="6" s="1"/>
  <c r="I60" i="26" s="1"/>
  <c r="C13" i="14"/>
  <c r="P18" i="14"/>
  <c r="M28" i="6" s="1"/>
  <c r="I150" i="25" s="1"/>
  <c r="Q18" i="14"/>
  <c r="M29" i="6" s="1"/>
  <c r="K150" i="25" s="1"/>
  <c r="C31" i="14"/>
  <c r="E31" i="14" s="1"/>
  <c r="D54" i="6" s="1"/>
  <c r="K330" i="23" s="1"/>
  <c r="K21" i="14"/>
  <c r="W13" i="14"/>
  <c r="AE13" i="14"/>
  <c r="AA13" i="14"/>
  <c r="K13" i="14"/>
  <c r="M13" i="14" s="1"/>
  <c r="G13" i="14"/>
  <c r="I13" i="14" s="1"/>
  <c r="G19" i="6" s="1"/>
  <c r="K75" i="26" s="1"/>
  <c r="S13" i="14"/>
  <c r="I32" i="14"/>
  <c r="G56" i="6" s="1"/>
  <c r="K345" i="26" s="1"/>
  <c r="H32" i="14"/>
  <c r="G55" i="6" s="1"/>
  <c r="I345" i="26" s="1"/>
  <c r="H23" i="14"/>
  <c r="G37" i="6" s="1"/>
  <c r="I210" i="26" s="1"/>
  <c r="I23" i="14"/>
  <c r="G38" i="6" s="1"/>
  <c r="K210" i="26" s="1"/>
  <c r="I22" i="14"/>
  <c r="G36" i="6" s="1"/>
  <c r="K195" i="26" s="1"/>
  <c r="H22" i="14"/>
  <c r="G35" i="6" s="1"/>
  <c r="I195" i="26" s="1"/>
  <c r="C21" i="14"/>
  <c r="E22" i="14"/>
  <c r="D36" i="6" s="1"/>
  <c r="K195" i="23" s="1"/>
  <c r="D22" i="14"/>
  <c r="D35" i="6" s="1"/>
  <c r="I195" i="23" s="1"/>
  <c r="G26" i="14"/>
  <c r="E25" i="14"/>
  <c r="D42" i="6" s="1"/>
  <c r="K240" i="23" s="1"/>
  <c r="C30" i="14"/>
  <c r="W26" i="14"/>
  <c r="S24" i="14"/>
  <c r="AE26" i="14"/>
  <c r="O24" i="14"/>
  <c r="W32" i="14"/>
  <c r="S30" i="14"/>
  <c r="W24" i="14"/>
  <c r="C19" i="14"/>
  <c r="W16" i="14"/>
  <c r="AE14" i="14"/>
  <c r="G14" i="14"/>
  <c r="AA10" i="14"/>
  <c r="G10" i="14"/>
  <c r="O10" i="14"/>
  <c r="W10" i="14"/>
  <c r="S10" i="14"/>
  <c r="S16" i="14"/>
  <c r="O16" i="14"/>
  <c r="G9" i="14"/>
  <c r="AE9" i="14"/>
  <c r="O9" i="14"/>
  <c r="W9" i="14"/>
  <c r="G16" i="14"/>
  <c r="G27" i="14"/>
  <c r="AA11" i="14"/>
  <c r="K26" i="14"/>
  <c r="AA26" i="14"/>
  <c r="C26" i="14"/>
  <c r="S26" i="14"/>
  <c r="S9" i="14"/>
  <c r="C24" i="14"/>
  <c r="O27" i="14"/>
  <c r="C16" i="14"/>
  <c r="K9" i="14"/>
  <c r="K11" i="14"/>
  <c r="AA32" i="14"/>
  <c r="S32" i="14"/>
  <c r="K32" i="14"/>
  <c r="C32" i="14"/>
  <c r="AE32" i="14"/>
  <c r="P20" i="14"/>
  <c r="Q20" i="14"/>
  <c r="K24" i="14"/>
  <c r="AA24" i="14"/>
  <c r="W21" i="14"/>
  <c r="O21" i="14"/>
  <c r="G21" i="14"/>
  <c r="AE21" i="14"/>
  <c r="W31" i="14"/>
  <c r="AE31" i="14"/>
  <c r="K10" i="14"/>
  <c r="AE10" i="14"/>
  <c r="W23" i="14"/>
  <c r="AE23" i="14"/>
  <c r="C23" i="14"/>
  <c r="K23" i="14"/>
  <c r="W11" i="14"/>
  <c r="AA27" i="14"/>
  <c r="S27" i="14"/>
  <c r="K27" i="14"/>
  <c r="C27" i="14"/>
  <c r="M20" i="14"/>
  <c r="L20" i="14"/>
  <c r="AE27" i="14"/>
  <c r="C10" i="14"/>
  <c r="AA9" i="14"/>
  <c r="O23" i="14"/>
  <c r="AA16" i="14"/>
  <c r="AE11" i="14"/>
  <c r="S11" i="14"/>
  <c r="O11" i="14"/>
  <c r="C11" i="14"/>
  <c r="AA23" i="14"/>
  <c r="AE30" i="14"/>
  <c r="W30" i="14"/>
  <c r="O30" i="14"/>
  <c r="G30" i="14"/>
  <c r="AA30" i="14"/>
  <c r="O32" i="14"/>
  <c r="AE19" i="14"/>
  <c r="O19" i="14"/>
  <c r="W19" i="14"/>
  <c r="G19" i="14"/>
  <c r="G24" i="14"/>
  <c r="K16" i="14"/>
  <c r="W14" i="14"/>
  <c r="AA14" i="14"/>
  <c r="C14" i="14"/>
  <c r="K14" i="14"/>
  <c r="S14" i="14"/>
  <c r="S23" i="14"/>
  <c r="S19" i="14"/>
  <c r="K19" i="14"/>
  <c r="X12" i="14" l="1"/>
  <c r="S16" i="6" s="1"/>
  <c r="AV26" i="14"/>
  <c r="AI43" i="6" s="1"/>
  <c r="AV28" i="14"/>
  <c r="AI47" i="6" s="1"/>
  <c r="AR28" i="14"/>
  <c r="AG47" i="6" s="1"/>
  <c r="AS26" i="14"/>
  <c r="AG44" i="6" s="1"/>
  <c r="AV25" i="14"/>
  <c r="AI41" i="6" s="1"/>
  <c r="AJ26" i="14"/>
  <c r="U29" i="14"/>
  <c r="P50" i="6" s="1"/>
  <c r="AR25" i="14"/>
  <c r="AG41" i="6" s="1"/>
  <c r="AF31" i="1"/>
  <c r="AK25" i="14"/>
  <c r="AJ21" i="14"/>
  <c r="AN27" i="14"/>
  <c r="AS21" i="14"/>
  <c r="AG34" i="6" s="1"/>
  <c r="E9" i="14"/>
  <c r="D11" i="6" s="1"/>
  <c r="K15" i="23" s="1"/>
  <c r="AR12" i="14"/>
  <c r="AG16" i="6" s="1"/>
  <c r="AG32" i="1"/>
  <c r="AS29" i="14"/>
  <c r="AG50" i="6" s="1"/>
  <c r="AF28" i="14"/>
  <c r="AD47" i="6" s="1"/>
  <c r="AE47" i="6" s="1"/>
  <c r="AK28" i="14"/>
  <c r="AK27" i="14"/>
  <c r="AV27" i="14"/>
  <c r="AI45" i="6" s="1"/>
  <c r="AJ17" i="14"/>
  <c r="AD26" i="6" s="1"/>
  <c r="AE26" i="6" s="1"/>
  <c r="AR15" i="14"/>
  <c r="AG22" i="6" s="1"/>
  <c r="AG21" i="1"/>
  <c r="X27" i="14"/>
  <c r="S45" i="6" s="1"/>
  <c r="AV21" i="14"/>
  <c r="AI33" i="6" s="1"/>
  <c r="AR27" i="14"/>
  <c r="AG45" i="6" s="1"/>
  <c r="AJ29" i="14"/>
  <c r="Q14" i="14"/>
  <c r="M21" i="6" s="1"/>
  <c r="K90" i="25" s="1"/>
  <c r="L15" i="14"/>
  <c r="J22" i="6" s="1"/>
  <c r="I105" i="24" s="1"/>
  <c r="AR14" i="14"/>
  <c r="AG20" i="6" s="1"/>
  <c r="AN12" i="14"/>
  <c r="AG23" i="1"/>
  <c r="AN29" i="14"/>
  <c r="AD35" i="6"/>
  <c r="AE35" i="6" s="1"/>
  <c r="AN21" i="14"/>
  <c r="H11" i="14"/>
  <c r="G14" i="6" s="1"/>
  <c r="I45" i="26" s="1"/>
  <c r="AF26" i="1"/>
  <c r="AF29" i="1"/>
  <c r="Q33" i="14"/>
  <c r="M58" i="6" s="1"/>
  <c r="K360" i="25" s="1"/>
  <c r="AG33" i="1"/>
  <c r="AF30" i="1"/>
  <c r="AF28" i="1"/>
  <c r="AJ15" i="14"/>
  <c r="AK10" i="14"/>
  <c r="AK12" i="14"/>
  <c r="AG25" i="1"/>
  <c r="AD39" i="6"/>
  <c r="AE39" i="6" s="1"/>
  <c r="AG24" i="1"/>
  <c r="AF22" i="1"/>
  <c r="AR11" i="14"/>
  <c r="AG14" i="6" s="1"/>
  <c r="AV9" i="14"/>
  <c r="AI10" i="6" s="1"/>
  <c r="AN9" i="14"/>
  <c r="AV11" i="14"/>
  <c r="AI14" i="6" s="1"/>
  <c r="AV14" i="14"/>
  <c r="AI20" i="6" s="1"/>
  <c r="AO17" i="14"/>
  <c r="AD27" i="6" s="1"/>
  <c r="AE27" i="6" s="1"/>
  <c r="AS17" i="14"/>
  <c r="AG27" i="6" s="1"/>
  <c r="AO15" i="14"/>
  <c r="AG15" i="1"/>
  <c r="AK14" i="14"/>
  <c r="AG14" i="1"/>
  <c r="AJ11" i="14"/>
  <c r="AV10" i="14"/>
  <c r="AI12" i="6" s="1"/>
  <c r="AN10" i="14"/>
  <c r="AJ9" i="14"/>
  <c r="AD25" i="6"/>
  <c r="AE25" i="6" s="1"/>
  <c r="AD48" i="6"/>
  <c r="AE48" i="6" s="1"/>
  <c r="AD36" i="6"/>
  <c r="AE36" i="6" s="1"/>
  <c r="AD40" i="6"/>
  <c r="AE40" i="6" s="1"/>
  <c r="AD24" i="6"/>
  <c r="AE24" i="6" s="1"/>
  <c r="AS18" i="14"/>
  <c r="AG29" i="6" s="1"/>
  <c r="AR18" i="14"/>
  <c r="AG28" i="6" s="1"/>
  <c r="AK18" i="14"/>
  <c r="AJ18" i="14"/>
  <c r="AW18" i="14"/>
  <c r="AI29" i="6" s="1"/>
  <c r="AV18" i="14"/>
  <c r="AI28" i="6" s="1"/>
  <c r="AN13" i="14"/>
  <c r="AO13" i="14"/>
  <c r="AK13" i="14"/>
  <c r="AJ13" i="14"/>
  <c r="AV13" i="14"/>
  <c r="AI18" i="6" s="1"/>
  <c r="AW13" i="14"/>
  <c r="AI19" i="6" s="1"/>
  <c r="AS13" i="14"/>
  <c r="AG19" i="6" s="1"/>
  <c r="AR13" i="14"/>
  <c r="AG18" i="6" s="1"/>
  <c r="AO18" i="14"/>
  <c r="AN18" i="14"/>
  <c r="AG23" i="14"/>
  <c r="AD38" i="6" s="1"/>
  <c r="AE38" i="6" s="1"/>
  <c r="AF23" i="14"/>
  <c r="AD37" i="6" s="1"/>
  <c r="AE37" i="6" s="1"/>
  <c r="AG30" i="14"/>
  <c r="AD52" i="6" s="1"/>
  <c r="AE52" i="6" s="1"/>
  <c r="AF30" i="14"/>
  <c r="AD51" i="6" s="1"/>
  <c r="AE51" i="6" s="1"/>
  <c r="AF29" i="14"/>
  <c r="AG29" i="14"/>
  <c r="AD50" i="6" s="1"/>
  <c r="AE50" i="6" s="1"/>
  <c r="AG31" i="14"/>
  <c r="AD54" i="6" s="1"/>
  <c r="AE54" i="6" s="1"/>
  <c r="AF31" i="14"/>
  <c r="AD53" i="6" s="1"/>
  <c r="AE53" i="6" s="1"/>
  <c r="AG32" i="14"/>
  <c r="AD56" i="6" s="1"/>
  <c r="AE56" i="6" s="1"/>
  <c r="AF32" i="14"/>
  <c r="AD55" i="6" s="1"/>
  <c r="AE55" i="6" s="1"/>
  <c r="AG25" i="14"/>
  <c r="AF25" i="14"/>
  <c r="AD41" i="6" s="1"/>
  <c r="AE41" i="6" s="1"/>
  <c r="AG33" i="14"/>
  <c r="AD58" i="6" s="1"/>
  <c r="AE58" i="6" s="1"/>
  <c r="AF33" i="14"/>
  <c r="AD57" i="6" s="1"/>
  <c r="AE57" i="6" s="1"/>
  <c r="AF26" i="14"/>
  <c r="AG26" i="14"/>
  <c r="AD44" i="6" s="1"/>
  <c r="AE44" i="6" s="1"/>
  <c r="AF27" i="14"/>
  <c r="AD45" i="6" s="1"/>
  <c r="AE45" i="6" s="1"/>
  <c r="AG27" i="14"/>
  <c r="AG21" i="14"/>
  <c r="AD34" i="6" s="1"/>
  <c r="AE34" i="6" s="1"/>
  <c r="AF21" i="14"/>
  <c r="AD33" i="6" s="1"/>
  <c r="AE33" i="6" s="1"/>
  <c r="AF19" i="14"/>
  <c r="AD30" i="6" s="1"/>
  <c r="AE30" i="6" s="1"/>
  <c r="AG19" i="14"/>
  <c r="AD31" i="6" s="1"/>
  <c r="AE31" i="6" s="1"/>
  <c r="AF14" i="14"/>
  <c r="AD20" i="6" s="1"/>
  <c r="AE20" i="6" s="1"/>
  <c r="AG14" i="14"/>
  <c r="AF15" i="14"/>
  <c r="AG15" i="14"/>
  <c r="AG12" i="14"/>
  <c r="AF12" i="14"/>
  <c r="AG18" i="14"/>
  <c r="AF18" i="14"/>
  <c r="AG11" i="14"/>
  <c r="AD15" i="6" s="1"/>
  <c r="AE15" i="6" s="1"/>
  <c r="AF11" i="14"/>
  <c r="AF10" i="14"/>
  <c r="AG10" i="14"/>
  <c r="AF13" i="14"/>
  <c r="AG13" i="14"/>
  <c r="AG9" i="14"/>
  <c r="AD11" i="6" s="1"/>
  <c r="AE11" i="6" s="1"/>
  <c r="AF9" i="14"/>
  <c r="AB25" i="14"/>
  <c r="AA41" i="6" s="1"/>
  <c r="AC25" i="14"/>
  <c r="AA42" i="6" s="1"/>
  <c r="AC32" i="14"/>
  <c r="AA56" i="6" s="1"/>
  <c r="AB32" i="14"/>
  <c r="AA55" i="6" s="1"/>
  <c r="AC31" i="14"/>
  <c r="AA54" i="6" s="1"/>
  <c r="AB31" i="14"/>
  <c r="AA53" i="6" s="1"/>
  <c r="AB29" i="14"/>
  <c r="AA49" i="6" s="1"/>
  <c r="AC29" i="14"/>
  <c r="AA50" i="6" s="1"/>
  <c r="AC24" i="14"/>
  <c r="AA40" i="6" s="1"/>
  <c r="AB24" i="14"/>
  <c r="AA39" i="6" s="1"/>
  <c r="AB28" i="14"/>
  <c r="AA47" i="6" s="1"/>
  <c r="AC28" i="14"/>
  <c r="AA48" i="6" s="1"/>
  <c r="AC27" i="14"/>
  <c r="AA46" i="6" s="1"/>
  <c r="AB27" i="14"/>
  <c r="AA45" i="6" s="1"/>
  <c r="AC23" i="14"/>
  <c r="AA38" i="6" s="1"/>
  <c r="AB23" i="14"/>
  <c r="AA37" i="6" s="1"/>
  <c r="AB26" i="14"/>
  <c r="AA43" i="6" s="1"/>
  <c r="AC26" i="14"/>
  <c r="AA44" i="6" s="1"/>
  <c r="AC30" i="14"/>
  <c r="AA52" i="6" s="1"/>
  <c r="AB30" i="14"/>
  <c r="AA51" i="6" s="1"/>
  <c r="AC33" i="14"/>
  <c r="AA58" i="6" s="1"/>
  <c r="AB33" i="14"/>
  <c r="AA57" i="6" s="1"/>
  <c r="AB21" i="14"/>
  <c r="AA33" i="6" s="1"/>
  <c r="AC21" i="14"/>
  <c r="AA34" i="6" s="1"/>
  <c r="AC14" i="14"/>
  <c r="AA21" i="6" s="1"/>
  <c r="AB14" i="14"/>
  <c r="AA20" i="6" s="1"/>
  <c r="AC11" i="14"/>
  <c r="AA15" i="6" s="1"/>
  <c r="AB11" i="14"/>
  <c r="AA14" i="6" s="1"/>
  <c r="L18" i="14"/>
  <c r="J28" i="6" s="1"/>
  <c r="I150" i="24" s="1"/>
  <c r="M18" i="14"/>
  <c r="J29" i="6" s="1"/>
  <c r="K150" i="24" s="1"/>
  <c r="L19" i="14"/>
  <c r="J30" i="6" s="1"/>
  <c r="I165" i="24" s="1"/>
  <c r="M19" i="14"/>
  <c r="AB17" i="14"/>
  <c r="AA26" i="6" s="1"/>
  <c r="AC17" i="14"/>
  <c r="AA27" i="6" s="1"/>
  <c r="L16" i="14"/>
  <c r="J24" i="6" s="1"/>
  <c r="I120" i="24" s="1"/>
  <c r="M16" i="14"/>
  <c r="J25" i="6" s="1"/>
  <c r="K120" i="24" s="1"/>
  <c r="AC16" i="14"/>
  <c r="AA25" i="6" s="1"/>
  <c r="AB16" i="14"/>
  <c r="AA24" i="6" s="1"/>
  <c r="AC15" i="14"/>
  <c r="AA23" i="6" s="1"/>
  <c r="AB15" i="14"/>
  <c r="AA22" i="6" s="1"/>
  <c r="L10" i="14"/>
  <c r="J12" i="6" s="1"/>
  <c r="I30" i="24" s="1"/>
  <c r="M10" i="14"/>
  <c r="J13" i="6" s="1"/>
  <c r="K30" i="24" s="1"/>
  <c r="AB18" i="14"/>
  <c r="AA28" i="6" s="1"/>
  <c r="AC18" i="14"/>
  <c r="AA29" i="6" s="1"/>
  <c r="L11" i="14"/>
  <c r="J14" i="6" s="1"/>
  <c r="I45" i="24" s="1"/>
  <c r="M11" i="14"/>
  <c r="J15" i="6" s="1"/>
  <c r="K45" i="24" s="1"/>
  <c r="AB10" i="14"/>
  <c r="AA12" i="6" s="1"/>
  <c r="AC10" i="14"/>
  <c r="AA13" i="6" s="1"/>
  <c r="AB13" i="14"/>
  <c r="AA18" i="6" s="1"/>
  <c r="AC13" i="14"/>
  <c r="AA19" i="6" s="1"/>
  <c r="L12" i="14"/>
  <c r="J16" i="6" s="1"/>
  <c r="I60" i="24" s="1"/>
  <c r="M12" i="14"/>
  <c r="J17" i="6" s="1"/>
  <c r="K60" i="24" s="1"/>
  <c r="L17" i="14"/>
  <c r="J26" i="6" s="1"/>
  <c r="I135" i="24" s="1"/>
  <c r="M17" i="14"/>
  <c r="J27" i="6" s="1"/>
  <c r="K135" i="24" s="1"/>
  <c r="L14" i="14"/>
  <c r="J20" i="6" s="1"/>
  <c r="I90" i="24" s="1"/>
  <c r="M14" i="14"/>
  <c r="J21" i="6" s="1"/>
  <c r="K90" i="24" s="1"/>
  <c r="AC12" i="14"/>
  <c r="AA17" i="6" s="1"/>
  <c r="AB12" i="14"/>
  <c r="AA16" i="6" s="1"/>
  <c r="AC9" i="14"/>
  <c r="AA11" i="6" s="1"/>
  <c r="AB9" i="14"/>
  <c r="AA10" i="6" s="1"/>
  <c r="L9" i="14"/>
  <c r="J10" i="6" s="1"/>
  <c r="I15" i="24" s="1"/>
  <c r="M9" i="14"/>
  <c r="J11" i="6" s="1"/>
  <c r="K15" i="24" s="1"/>
  <c r="L27" i="14"/>
  <c r="J45" i="6" s="1"/>
  <c r="I270" i="24" s="1"/>
  <c r="M27" i="14"/>
  <c r="J46" i="6" s="1"/>
  <c r="K270" i="24" s="1"/>
  <c r="V35" i="6"/>
  <c r="L28" i="14"/>
  <c r="J47" i="6" s="1"/>
  <c r="I285" i="24" s="1"/>
  <c r="M28" i="14"/>
  <c r="J48" i="6" s="1"/>
  <c r="K285" i="24" s="1"/>
  <c r="L29" i="14"/>
  <c r="J49" i="6" s="1"/>
  <c r="I300" i="24" s="1"/>
  <c r="M29" i="14"/>
  <c r="J50" i="6" s="1"/>
  <c r="K300" i="24" s="1"/>
  <c r="L31" i="14"/>
  <c r="J53" i="6" s="1"/>
  <c r="I330" i="24" s="1"/>
  <c r="M31" i="14"/>
  <c r="J54" i="6" s="1"/>
  <c r="K330" i="24" s="1"/>
  <c r="L23" i="14"/>
  <c r="J37" i="6" s="1"/>
  <c r="I210" i="24" s="1"/>
  <c r="M23" i="14"/>
  <c r="J38" i="6" s="1"/>
  <c r="K210" i="24" s="1"/>
  <c r="L26" i="14"/>
  <c r="J43" i="6" s="1"/>
  <c r="I255" i="24" s="1"/>
  <c r="M26" i="14"/>
  <c r="J44" i="6" s="1"/>
  <c r="K255" i="24" s="1"/>
  <c r="L32" i="14"/>
  <c r="J55" i="6" s="1"/>
  <c r="I345" i="24" s="1"/>
  <c r="M32" i="14"/>
  <c r="J56" i="6" s="1"/>
  <c r="K345" i="24" s="1"/>
  <c r="Q25" i="14"/>
  <c r="M42" i="6" s="1"/>
  <c r="K240" i="25" s="1"/>
  <c r="L24" i="14"/>
  <c r="J39" i="6" s="1"/>
  <c r="I225" i="24" s="1"/>
  <c r="M24" i="14"/>
  <c r="J40" i="6" s="1"/>
  <c r="K225" i="24" s="1"/>
  <c r="L25" i="14"/>
  <c r="J41" i="6" s="1"/>
  <c r="I240" i="24" s="1"/>
  <c r="M25" i="14"/>
  <c r="J42" i="6" s="1"/>
  <c r="K240" i="24" s="1"/>
  <c r="L33" i="14"/>
  <c r="J57" i="6" s="1"/>
  <c r="I360" i="24" s="1"/>
  <c r="M33" i="14"/>
  <c r="J58" i="6" s="1"/>
  <c r="K360" i="24" s="1"/>
  <c r="L21" i="14"/>
  <c r="J33" i="6" s="1"/>
  <c r="I180" i="24" s="1"/>
  <c r="M21" i="14"/>
  <c r="J34" i="6" s="1"/>
  <c r="K180" i="24" s="1"/>
  <c r="AG27" i="1"/>
  <c r="AJ31" i="1"/>
  <c r="AK31" i="1"/>
  <c r="AV33" i="1"/>
  <c r="AH57" i="6" s="1"/>
  <c r="AW33" i="1"/>
  <c r="AH58" i="6" s="1"/>
  <c r="AO23" i="1"/>
  <c r="AN23" i="1"/>
  <c r="AW25" i="1"/>
  <c r="AH42" i="6" s="1"/>
  <c r="AV25" i="1"/>
  <c r="AH41" i="6" s="1"/>
  <c r="AN27" i="1"/>
  <c r="AO27" i="1"/>
  <c r="AO28" i="1"/>
  <c r="AN28" i="1"/>
  <c r="AR31" i="1"/>
  <c r="AF53" i="6" s="1"/>
  <c r="AS31" i="1"/>
  <c r="AF54" i="6" s="1"/>
  <c r="AK25" i="1"/>
  <c r="AJ25" i="1"/>
  <c r="AS27" i="1"/>
  <c r="AF46" i="6" s="1"/>
  <c r="AR27" i="1"/>
  <c r="AF45" i="6" s="1"/>
  <c r="AV28" i="1"/>
  <c r="AH47" i="6" s="1"/>
  <c r="AW28" i="1"/>
  <c r="AH48" i="6" s="1"/>
  <c r="AK22" i="1"/>
  <c r="AJ22" i="1"/>
  <c r="AS33" i="1"/>
  <c r="AF58" i="6" s="1"/>
  <c r="AR33" i="1"/>
  <c r="AF57" i="6" s="1"/>
  <c r="AJ23" i="1"/>
  <c r="AK23" i="1"/>
  <c r="AS25" i="1"/>
  <c r="AF42" i="6" s="1"/>
  <c r="AR25" i="1"/>
  <c r="AF41" i="6" s="1"/>
  <c r="AV27" i="1"/>
  <c r="AH45" i="6" s="1"/>
  <c r="AW27" i="1"/>
  <c r="AH46" i="6" s="1"/>
  <c r="AJ28" i="1"/>
  <c r="AK28" i="1"/>
  <c r="AR22" i="1"/>
  <c r="AF35" i="6" s="1"/>
  <c r="AS22" i="1"/>
  <c r="AF36" i="6" s="1"/>
  <c r="AN33" i="1"/>
  <c r="AO33" i="1"/>
  <c r="AR23" i="1"/>
  <c r="AF37" i="6" s="1"/>
  <c r="AS23" i="1"/>
  <c r="AF38" i="6" s="1"/>
  <c r="AO25" i="1"/>
  <c r="AN25" i="1"/>
  <c r="AJ27" i="1"/>
  <c r="AK27" i="1"/>
  <c r="AS28" i="1"/>
  <c r="AF48" i="6" s="1"/>
  <c r="AR28" i="1"/>
  <c r="AF47" i="6" s="1"/>
  <c r="AO22" i="1"/>
  <c r="AN22" i="1"/>
  <c r="AR30" i="1"/>
  <c r="AF51" i="6" s="1"/>
  <c r="AS30" i="1"/>
  <c r="AF52" i="6" s="1"/>
  <c r="AK29" i="1"/>
  <c r="AJ29" i="1"/>
  <c r="AO32" i="1"/>
  <c r="AN32" i="1"/>
  <c r="AK26" i="1"/>
  <c r="AJ26" i="1"/>
  <c r="AJ24" i="1"/>
  <c r="AK24" i="1"/>
  <c r="AW23" i="1"/>
  <c r="AH38" i="6" s="1"/>
  <c r="AV23" i="1"/>
  <c r="AH37" i="6" s="1"/>
  <c r="AW22" i="1"/>
  <c r="AH36" i="6" s="1"/>
  <c r="AV22" i="1"/>
  <c r="AH35" i="6" s="1"/>
  <c r="AJ30" i="1"/>
  <c r="AK30" i="1"/>
  <c r="AO29" i="1"/>
  <c r="AN29" i="1"/>
  <c r="AJ32" i="1"/>
  <c r="AK32" i="1"/>
  <c r="AN26" i="1"/>
  <c r="AO26" i="1"/>
  <c r="AR24" i="1"/>
  <c r="AF39" i="6" s="1"/>
  <c r="AS24" i="1"/>
  <c r="AF40" i="6" s="1"/>
  <c r="AO31" i="1"/>
  <c r="AN31" i="1"/>
  <c r="AO30" i="1"/>
  <c r="AN30" i="1"/>
  <c r="AR29" i="1"/>
  <c r="AF49" i="6" s="1"/>
  <c r="AS29" i="1"/>
  <c r="AF50" i="6" s="1"/>
  <c r="AR32" i="1"/>
  <c r="AF55" i="6" s="1"/>
  <c r="AS32" i="1"/>
  <c r="AF56" i="6" s="1"/>
  <c r="AS26" i="1"/>
  <c r="AF44" i="6" s="1"/>
  <c r="AR26" i="1"/>
  <c r="AF43" i="6" s="1"/>
  <c r="AV24" i="1"/>
  <c r="AH39" i="6" s="1"/>
  <c r="AW24" i="1"/>
  <c r="AH40" i="6" s="1"/>
  <c r="AK33" i="1"/>
  <c r="AJ33" i="1"/>
  <c r="AW31" i="1"/>
  <c r="AH54" i="6" s="1"/>
  <c r="AV31" i="1"/>
  <c r="AH53" i="6" s="1"/>
  <c r="AV30" i="1"/>
  <c r="AH51" i="6" s="1"/>
  <c r="AW30" i="1"/>
  <c r="AH52" i="6" s="1"/>
  <c r="AV29" i="1"/>
  <c r="AH49" i="6" s="1"/>
  <c r="AW29" i="1"/>
  <c r="AH50" i="6" s="1"/>
  <c r="AV32" i="1"/>
  <c r="AH55" i="6" s="1"/>
  <c r="AW32" i="1"/>
  <c r="AH56" i="6" s="1"/>
  <c r="AV26" i="1"/>
  <c r="AH43" i="6" s="1"/>
  <c r="AW26" i="1"/>
  <c r="AH44" i="6" s="1"/>
  <c r="AN24" i="1"/>
  <c r="AO24" i="1"/>
  <c r="AV21" i="1"/>
  <c r="AH33" i="6" s="1"/>
  <c r="AW21" i="1"/>
  <c r="AH34" i="6" s="1"/>
  <c r="AK21" i="1"/>
  <c r="AJ21" i="1"/>
  <c r="AN21" i="1"/>
  <c r="AO21" i="1"/>
  <c r="AR21" i="1"/>
  <c r="AF33" i="6" s="1"/>
  <c r="AS21" i="1"/>
  <c r="AF34" i="6" s="1"/>
  <c r="Y17" i="14"/>
  <c r="S27" i="6" s="1"/>
  <c r="AG11" i="1"/>
  <c r="AG19" i="1"/>
  <c r="AF17" i="1"/>
  <c r="AF10" i="1"/>
  <c r="AW15" i="1"/>
  <c r="AH23" i="6" s="1"/>
  <c r="AV15" i="1"/>
  <c r="AH22" i="6" s="1"/>
  <c r="AS12" i="1"/>
  <c r="AF17" i="6" s="1"/>
  <c r="AS13" i="1"/>
  <c r="AF19" i="6" s="1"/>
  <c r="AN18" i="1"/>
  <c r="AO18" i="1"/>
  <c r="AF12" i="1"/>
  <c r="AO13" i="1"/>
  <c r="AN13" i="1"/>
  <c r="AK16" i="1"/>
  <c r="AJ16" i="1"/>
  <c r="AS11" i="1"/>
  <c r="AF15" i="6" s="1"/>
  <c r="AW17" i="1"/>
  <c r="AH27" i="6" s="1"/>
  <c r="AV17" i="1"/>
  <c r="AH26" i="6" s="1"/>
  <c r="AK18" i="1"/>
  <c r="AJ18" i="1"/>
  <c r="AS16" i="1"/>
  <c r="AF25" i="6" s="1"/>
  <c r="AV11" i="1"/>
  <c r="AH14" i="6" s="1"/>
  <c r="AW11" i="1"/>
  <c r="AH15" i="6" s="1"/>
  <c r="AV14" i="1"/>
  <c r="AH20" i="6" s="1"/>
  <c r="AW14" i="1"/>
  <c r="AH21" i="6" s="1"/>
  <c r="AW18" i="1"/>
  <c r="AH29" i="6" s="1"/>
  <c r="AV18" i="1"/>
  <c r="AH28" i="6" s="1"/>
  <c r="AN15" i="1"/>
  <c r="AO15" i="1"/>
  <c r="AO12" i="1"/>
  <c r="AN12" i="1"/>
  <c r="AS17" i="1"/>
  <c r="AF27" i="6" s="1"/>
  <c r="AO16" i="1"/>
  <c r="AN16" i="1"/>
  <c r="AJ14" i="1"/>
  <c r="AK14" i="1"/>
  <c r="AG16" i="1"/>
  <c r="AW16" i="1"/>
  <c r="AH25" i="6" s="1"/>
  <c r="AV16" i="1"/>
  <c r="AH24" i="6" s="1"/>
  <c r="AJ11" i="1"/>
  <c r="AK11" i="1"/>
  <c r="AS14" i="1"/>
  <c r="AF21" i="6" s="1"/>
  <c r="AW12" i="1"/>
  <c r="AH17" i="6" s="1"/>
  <c r="AV12" i="1"/>
  <c r="AH16" i="6" s="1"/>
  <c r="AJ13" i="1"/>
  <c r="AB18" i="6" s="1"/>
  <c r="AC18" i="6" s="1"/>
  <c r="AK13" i="1"/>
  <c r="AK17" i="1"/>
  <c r="AJ17" i="1"/>
  <c r="AJ15" i="1"/>
  <c r="AK15" i="1"/>
  <c r="AS18" i="1"/>
  <c r="AF29" i="6" s="1"/>
  <c r="AN11" i="1"/>
  <c r="AO11" i="1"/>
  <c r="AS15" i="1"/>
  <c r="AF23" i="6" s="1"/>
  <c r="AW13" i="1"/>
  <c r="AH19" i="6" s="1"/>
  <c r="AV13" i="1"/>
  <c r="AH18" i="6" s="1"/>
  <c r="AO14" i="1"/>
  <c r="AN14" i="1"/>
  <c r="AJ12" i="1"/>
  <c r="AK12" i="1"/>
  <c r="AN17" i="1"/>
  <c r="AO17" i="1"/>
  <c r="AG9" i="1"/>
  <c r="V36" i="6"/>
  <c r="AO19" i="1"/>
  <c r="AN19" i="1"/>
  <c r="AJ19" i="1"/>
  <c r="AK19" i="1"/>
  <c r="AV19" i="1"/>
  <c r="AH30" i="6" s="1"/>
  <c r="AW19" i="1"/>
  <c r="AH31" i="6" s="1"/>
  <c r="AS19" i="1"/>
  <c r="AF31" i="6" s="1"/>
  <c r="AS10" i="1"/>
  <c r="AF13" i="6" s="1"/>
  <c r="AK10" i="1"/>
  <c r="AJ10" i="1"/>
  <c r="AN10" i="1"/>
  <c r="AO10" i="1"/>
  <c r="AV10" i="1"/>
  <c r="AH12" i="6" s="1"/>
  <c r="AW10" i="1"/>
  <c r="AH13" i="6" s="1"/>
  <c r="AO9" i="1"/>
  <c r="AN9" i="1"/>
  <c r="AK9" i="1"/>
  <c r="AJ9" i="1"/>
  <c r="AW9" i="1"/>
  <c r="AH11" i="6" s="1"/>
  <c r="AV9" i="1"/>
  <c r="AH10" i="6" s="1"/>
  <c r="AS9" i="1"/>
  <c r="AF11" i="6" s="1"/>
  <c r="Q29" i="14"/>
  <c r="M50" i="6" s="1"/>
  <c r="K300" i="25" s="1"/>
  <c r="X29" i="14"/>
  <c r="S49" i="6" s="1"/>
  <c r="Q17" i="14"/>
  <c r="M27" i="6" s="1"/>
  <c r="K135" i="25" s="1"/>
  <c r="E17" i="14"/>
  <c r="D27" i="6" s="1"/>
  <c r="K135" i="23" s="1"/>
  <c r="T17" i="14"/>
  <c r="P26" i="6" s="1"/>
  <c r="E33" i="14"/>
  <c r="D58" i="6" s="1"/>
  <c r="K360" i="23" s="1"/>
  <c r="T33" i="14"/>
  <c r="P57" i="6" s="1"/>
  <c r="P28" i="14"/>
  <c r="M47" i="6" s="1"/>
  <c r="I285" i="25" s="1"/>
  <c r="T18" i="14"/>
  <c r="P28" i="6" s="1"/>
  <c r="E28" i="14"/>
  <c r="D48" i="6" s="1"/>
  <c r="K285" i="23" s="1"/>
  <c r="E29" i="14"/>
  <c r="D50" i="6" s="1"/>
  <c r="K300" i="23" s="1"/>
  <c r="T28" i="14"/>
  <c r="P47" i="6" s="1"/>
  <c r="I17" i="14"/>
  <c r="G27" i="6" s="1"/>
  <c r="K135" i="26" s="1"/>
  <c r="H28" i="14"/>
  <c r="G47" i="6" s="1"/>
  <c r="I285" i="26" s="1"/>
  <c r="H25" i="14"/>
  <c r="G41" i="6" s="1"/>
  <c r="I240" i="26" s="1"/>
  <c r="I25" i="14"/>
  <c r="G42" i="6" s="1"/>
  <c r="K240" i="26" s="1"/>
  <c r="H31" i="14"/>
  <c r="G53" i="6" s="1"/>
  <c r="I330" i="26" s="1"/>
  <c r="H33" i="14"/>
  <c r="G57" i="6" s="1"/>
  <c r="I360" i="26" s="1"/>
  <c r="I28" i="14"/>
  <c r="G48" i="6" s="1"/>
  <c r="K285" i="26" s="1"/>
  <c r="I18" i="14"/>
  <c r="G29" i="6" s="1"/>
  <c r="K150" i="26" s="1"/>
  <c r="T25" i="14"/>
  <c r="P41" i="6" s="1"/>
  <c r="Y28" i="14"/>
  <c r="S48" i="6" s="1"/>
  <c r="T31" i="14"/>
  <c r="P53" i="6" s="1"/>
  <c r="D18" i="14"/>
  <c r="D28" i="6" s="1"/>
  <c r="I150" i="23" s="1"/>
  <c r="E18" i="14"/>
  <c r="D29" i="6" s="1"/>
  <c r="K150" i="23" s="1"/>
  <c r="X25" i="14"/>
  <c r="S41" i="6" s="1"/>
  <c r="I29" i="14"/>
  <c r="G50" i="6" s="1"/>
  <c r="K300" i="26" s="1"/>
  <c r="I15" i="14"/>
  <c r="G23" i="6" s="1"/>
  <c r="K105" i="26" s="1"/>
  <c r="E12" i="14"/>
  <c r="D17" i="6" s="1"/>
  <c r="K60" i="23" s="1"/>
  <c r="E13" i="14"/>
  <c r="D19" i="6" s="1"/>
  <c r="K75" i="23" s="1"/>
  <c r="D13" i="14"/>
  <c r="D18" i="6" s="1"/>
  <c r="I75" i="23" s="1"/>
  <c r="D15" i="14"/>
  <c r="D22" i="6" s="1"/>
  <c r="I105" i="23" s="1"/>
  <c r="E15" i="14"/>
  <c r="D23" i="6" s="1"/>
  <c r="K105" i="23" s="1"/>
  <c r="D31" i="14"/>
  <c r="D53" i="6" s="1"/>
  <c r="I330" i="23" s="1"/>
  <c r="I12" i="14"/>
  <c r="G17" i="6" s="1"/>
  <c r="K60" i="26" s="1"/>
  <c r="D21" i="14"/>
  <c r="D33" i="6" s="1"/>
  <c r="I180" i="23" s="1"/>
  <c r="D12" i="14"/>
  <c r="D16" i="6" s="1"/>
  <c r="I60" i="23" s="1"/>
  <c r="Q15" i="14"/>
  <c r="M23" i="6" s="1"/>
  <c r="K105" i="25" s="1"/>
  <c r="Y31" i="14"/>
  <c r="S54" i="6" s="1"/>
  <c r="X31" i="14"/>
  <c r="S53" i="6" s="1"/>
  <c r="Y23" i="14"/>
  <c r="S38" i="6" s="1"/>
  <c r="X23" i="14"/>
  <c r="S37" i="6" s="1"/>
  <c r="Y32" i="14"/>
  <c r="S56" i="6" s="1"/>
  <c r="X32" i="14"/>
  <c r="S55" i="6" s="1"/>
  <c r="Y26" i="14"/>
  <c r="S44" i="6" s="1"/>
  <c r="X26" i="14"/>
  <c r="S43" i="6" s="1"/>
  <c r="Y24" i="14"/>
  <c r="S40" i="6" s="1"/>
  <c r="X24" i="14"/>
  <c r="S39" i="6" s="1"/>
  <c r="Y30" i="14"/>
  <c r="S52" i="6" s="1"/>
  <c r="X30" i="14"/>
  <c r="S51" i="6" s="1"/>
  <c r="X21" i="14"/>
  <c r="S33" i="6" s="1"/>
  <c r="Y21" i="14"/>
  <c r="S34" i="6" s="1"/>
  <c r="X18" i="14"/>
  <c r="S28" i="6" s="1"/>
  <c r="Y18" i="14"/>
  <c r="S29" i="6" s="1"/>
  <c r="X11" i="14"/>
  <c r="S14" i="6" s="1"/>
  <c r="Y11" i="14"/>
  <c r="S15" i="6" s="1"/>
  <c r="X16" i="14"/>
  <c r="S24" i="6" s="1"/>
  <c r="Y16" i="14"/>
  <c r="S25" i="6" s="1"/>
  <c r="Y13" i="14"/>
  <c r="S19" i="6" s="1"/>
  <c r="X13" i="14"/>
  <c r="S18" i="6" s="1"/>
  <c r="X14" i="14"/>
  <c r="S20" i="6" s="1"/>
  <c r="Y14" i="14"/>
  <c r="S21" i="6" s="1"/>
  <c r="X19" i="14"/>
  <c r="S30" i="6" s="1"/>
  <c r="Y19" i="14"/>
  <c r="S31" i="6" s="1"/>
  <c r="X10" i="14"/>
  <c r="S12" i="6" s="1"/>
  <c r="Y10" i="14"/>
  <c r="S13" i="6" s="1"/>
  <c r="Y15" i="14"/>
  <c r="S23" i="6" s="1"/>
  <c r="X15" i="14"/>
  <c r="S22" i="6" s="1"/>
  <c r="X9" i="14"/>
  <c r="S10" i="6" s="1"/>
  <c r="Y9" i="14"/>
  <c r="S11" i="6" s="1"/>
  <c r="T24" i="14"/>
  <c r="P39" i="6" s="1"/>
  <c r="U24" i="14"/>
  <c r="P40" i="6" s="1"/>
  <c r="T23" i="14"/>
  <c r="P37" i="6" s="1"/>
  <c r="U23" i="14"/>
  <c r="P38" i="6" s="1"/>
  <c r="T32" i="14"/>
  <c r="P55" i="6" s="1"/>
  <c r="U32" i="14"/>
  <c r="P56" i="6" s="1"/>
  <c r="T30" i="14"/>
  <c r="P51" i="6" s="1"/>
  <c r="U30" i="14"/>
  <c r="P52" i="6" s="1"/>
  <c r="T27" i="14"/>
  <c r="P45" i="6" s="1"/>
  <c r="U27" i="14"/>
  <c r="P46" i="6" s="1"/>
  <c r="U26" i="14"/>
  <c r="P44" i="6" s="1"/>
  <c r="T26" i="14"/>
  <c r="P43" i="6" s="1"/>
  <c r="T14" i="14"/>
  <c r="P20" i="6" s="1"/>
  <c r="U14" i="14"/>
  <c r="P21" i="6" s="1"/>
  <c r="T16" i="14"/>
  <c r="P24" i="6" s="1"/>
  <c r="U16" i="14"/>
  <c r="P25" i="6" s="1"/>
  <c r="T13" i="14"/>
  <c r="P18" i="6" s="1"/>
  <c r="U13" i="14"/>
  <c r="P19" i="6" s="1"/>
  <c r="U10" i="14"/>
  <c r="P13" i="6" s="1"/>
  <c r="T10" i="14"/>
  <c r="P12" i="6" s="1"/>
  <c r="H13" i="14"/>
  <c r="G18" i="6" s="1"/>
  <c r="I75" i="26" s="1"/>
  <c r="T15" i="14"/>
  <c r="P22" i="6" s="1"/>
  <c r="U15" i="14"/>
  <c r="P23" i="6" s="1"/>
  <c r="T11" i="14"/>
  <c r="P14" i="6" s="1"/>
  <c r="U11" i="14"/>
  <c r="P15" i="6" s="1"/>
  <c r="U19" i="14"/>
  <c r="P31" i="6" s="1"/>
  <c r="T19" i="14"/>
  <c r="P30" i="6" s="1"/>
  <c r="U12" i="14"/>
  <c r="P17" i="6" s="1"/>
  <c r="T12" i="14"/>
  <c r="P16" i="6" s="1"/>
  <c r="U9" i="14"/>
  <c r="P11" i="6" s="1"/>
  <c r="T9" i="14"/>
  <c r="P10" i="6" s="1"/>
  <c r="Q32" i="14"/>
  <c r="M56" i="6" s="1"/>
  <c r="K345" i="25" s="1"/>
  <c r="P32" i="14"/>
  <c r="M55" i="6" s="1"/>
  <c r="I345" i="25" s="1"/>
  <c r="Q23" i="14"/>
  <c r="M38" i="6" s="1"/>
  <c r="K210" i="25" s="1"/>
  <c r="P23" i="14"/>
  <c r="M37" i="6" s="1"/>
  <c r="I210" i="25" s="1"/>
  <c r="P27" i="14"/>
  <c r="M45" i="6" s="1"/>
  <c r="I270" i="25" s="1"/>
  <c r="Q27" i="14"/>
  <c r="M46" i="6" s="1"/>
  <c r="K270" i="25" s="1"/>
  <c r="Q24" i="14"/>
  <c r="M40" i="6" s="1"/>
  <c r="K225" i="25" s="1"/>
  <c r="P24" i="14"/>
  <c r="M39" i="6" s="1"/>
  <c r="I225" i="25" s="1"/>
  <c r="Q30" i="14"/>
  <c r="M52" i="6" s="1"/>
  <c r="K315" i="25" s="1"/>
  <c r="P30" i="14"/>
  <c r="M51" i="6" s="1"/>
  <c r="I315" i="25" s="1"/>
  <c r="P21" i="14"/>
  <c r="M33" i="6" s="1"/>
  <c r="I180" i="25" s="1"/>
  <c r="Q21" i="14"/>
  <c r="M34" i="6" s="1"/>
  <c r="K180" i="25" s="1"/>
  <c r="Q19" i="14"/>
  <c r="M31" i="6" s="1"/>
  <c r="K165" i="25" s="1"/>
  <c r="P19" i="14"/>
  <c r="M30" i="6" s="1"/>
  <c r="I165" i="25" s="1"/>
  <c r="P16" i="14"/>
  <c r="M24" i="6" s="1"/>
  <c r="I120" i="25" s="1"/>
  <c r="Q16" i="14"/>
  <c r="M25" i="6" s="1"/>
  <c r="K120" i="25" s="1"/>
  <c r="P12" i="14"/>
  <c r="M16" i="6" s="1"/>
  <c r="I60" i="25" s="1"/>
  <c r="Q12" i="14"/>
  <c r="M17" i="6" s="1"/>
  <c r="K60" i="25" s="1"/>
  <c r="P11" i="14"/>
  <c r="M14" i="6" s="1"/>
  <c r="I45" i="25" s="1"/>
  <c r="Q11" i="14"/>
  <c r="M15" i="6" s="1"/>
  <c r="K45" i="25" s="1"/>
  <c r="P10" i="14"/>
  <c r="M12" i="6" s="1"/>
  <c r="I30" i="25" s="1"/>
  <c r="Q10" i="14"/>
  <c r="M13" i="6" s="1"/>
  <c r="K30" i="25" s="1"/>
  <c r="Q9" i="14"/>
  <c r="M11" i="6" s="1"/>
  <c r="K15" i="25" s="1"/>
  <c r="P9" i="14"/>
  <c r="M10" i="6" s="1"/>
  <c r="I15" i="25" s="1"/>
  <c r="J19" i="6"/>
  <c r="K75" i="24" s="1"/>
  <c r="L13" i="14"/>
  <c r="J18" i="6" s="1"/>
  <c r="I75" i="24" s="1"/>
  <c r="I24" i="14"/>
  <c r="G40" i="6" s="1"/>
  <c r="K225" i="26" s="1"/>
  <c r="H24" i="14"/>
  <c r="G39" i="6" s="1"/>
  <c r="I225" i="26" s="1"/>
  <c r="I30" i="14"/>
  <c r="G52" i="6" s="1"/>
  <c r="K315" i="26" s="1"/>
  <c r="H30" i="14"/>
  <c r="G51" i="6" s="1"/>
  <c r="I315" i="26" s="1"/>
  <c r="H26" i="14"/>
  <c r="G43" i="6" s="1"/>
  <c r="I255" i="26" s="1"/>
  <c r="I26" i="14"/>
  <c r="G44" i="6" s="1"/>
  <c r="K255" i="26" s="1"/>
  <c r="H27" i="14"/>
  <c r="G45" i="6" s="1"/>
  <c r="I270" i="26" s="1"/>
  <c r="I27" i="14"/>
  <c r="G46" i="6" s="1"/>
  <c r="K270" i="26" s="1"/>
  <c r="E21" i="14"/>
  <c r="D34" i="6" s="1"/>
  <c r="K180" i="23" s="1"/>
  <c r="I21" i="14"/>
  <c r="G34" i="6" s="1"/>
  <c r="K180" i="26" s="1"/>
  <c r="H21" i="14"/>
  <c r="G33" i="6" s="1"/>
  <c r="I180" i="26" s="1"/>
  <c r="H16" i="14"/>
  <c r="G24" i="6" s="1"/>
  <c r="I120" i="26" s="1"/>
  <c r="I16" i="14"/>
  <c r="G25" i="6" s="1"/>
  <c r="K120" i="26" s="1"/>
  <c r="H19" i="14"/>
  <c r="G30" i="6" s="1"/>
  <c r="I165" i="26" s="1"/>
  <c r="I19" i="14"/>
  <c r="G31" i="6" s="1"/>
  <c r="K165" i="26" s="1"/>
  <c r="H14" i="14"/>
  <c r="G20" i="6" s="1"/>
  <c r="I90" i="26" s="1"/>
  <c r="I14" i="14"/>
  <c r="G21" i="6" s="1"/>
  <c r="K90" i="26" s="1"/>
  <c r="H10" i="14"/>
  <c r="G12" i="6" s="1"/>
  <c r="I30" i="26" s="1"/>
  <c r="I10" i="14"/>
  <c r="G13" i="6" s="1"/>
  <c r="K30" i="26" s="1"/>
  <c r="I9" i="14"/>
  <c r="G11" i="6" s="1"/>
  <c r="K15" i="26" s="1"/>
  <c r="H9" i="14"/>
  <c r="G10" i="6" s="1"/>
  <c r="I15" i="26" s="1"/>
  <c r="E32" i="14"/>
  <c r="D56" i="6" s="1"/>
  <c r="K345" i="23" s="1"/>
  <c r="D32" i="14"/>
  <c r="D55" i="6" s="1"/>
  <c r="I345" i="23" s="1"/>
  <c r="E24" i="14"/>
  <c r="D40" i="6" s="1"/>
  <c r="K225" i="23" s="1"/>
  <c r="D24" i="14"/>
  <c r="D39" i="6" s="1"/>
  <c r="I225" i="23" s="1"/>
  <c r="E30" i="14"/>
  <c r="D52" i="6" s="1"/>
  <c r="K315" i="23" s="1"/>
  <c r="D30" i="14"/>
  <c r="D51" i="6" s="1"/>
  <c r="I315" i="23" s="1"/>
  <c r="D23" i="14"/>
  <c r="D37" i="6" s="1"/>
  <c r="I210" i="23" s="1"/>
  <c r="E23" i="14"/>
  <c r="D38" i="6" s="1"/>
  <c r="K210" i="23" s="1"/>
  <c r="D26" i="14"/>
  <c r="D43" i="6" s="1"/>
  <c r="I255" i="23" s="1"/>
  <c r="E26" i="14"/>
  <c r="D44" i="6" s="1"/>
  <c r="K255" i="23" s="1"/>
  <c r="E27" i="14"/>
  <c r="D46" i="6" s="1"/>
  <c r="K270" i="23" s="1"/>
  <c r="D27" i="14"/>
  <c r="D45" i="6" s="1"/>
  <c r="I270" i="23" s="1"/>
  <c r="E10" i="14"/>
  <c r="D13" i="6" s="1"/>
  <c r="K30" i="23" s="1"/>
  <c r="D10" i="14"/>
  <c r="D12" i="6" s="1"/>
  <c r="I30" i="23" s="1"/>
  <c r="D16" i="14"/>
  <c r="D24" i="6" s="1"/>
  <c r="I120" i="23" s="1"/>
  <c r="E16" i="14"/>
  <c r="D25" i="6" s="1"/>
  <c r="K120" i="23" s="1"/>
  <c r="D19" i="14"/>
  <c r="D30" i="6" s="1"/>
  <c r="I165" i="23" s="1"/>
  <c r="E19" i="14"/>
  <c r="D31" i="6" s="1"/>
  <c r="K165" i="23" s="1"/>
  <c r="D14" i="14"/>
  <c r="D20" i="6" s="1"/>
  <c r="I90" i="23" s="1"/>
  <c r="E14" i="14"/>
  <c r="D21" i="6" s="1"/>
  <c r="K90" i="23" s="1"/>
  <c r="D11" i="14"/>
  <c r="D14" i="6" s="1"/>
  <c r="I45" i="23" s="1"/>
  <c r="E11" i="14"/>
  <c r="D15" i="6" s="1"/>
  <c r="K45" i="23" s="1"/>
  <c r="J31" i="6"/>
  <c r="K165" i="24" s="1"/>
  <c r="AB45" i="6" l="1"/>
  <c r="AC45" i="6" s="1"/>
  <c r="AD12" i="6"/>
  <c r="AE12" i="6" s="1"/>
  <c r="AD42" i="6"/>
  <c r="AE42" i="6" s="1"/>
  <c r="AD43" i="6"/>
  <c r="AE43" i="6" s="1"/>
  <c r="AD46" i="6"/>
  <c r="AE46" i="6" s="1"/>
  <c r="AD49" i="6"/>
  <c r="AE49" i="6" s="1"/>
  <c r="AD13" i="6"/>
  <c r="AE13" i="6" s="1"/>
  <c r="AD22" i="6"/>
  <c r="AE22" i="6" s="1"/>
  <c r="AD16" i="6"/>
  <c r="AE16" i="6" s="1"/>
  <c r="AD17" i="6"/>
  <c r="AE17" i="6" s="1"/>
  <c r="AB57" i="6"/>
  <c r="AC57" i="6" s="1"/>
  <c r="AB56" i="6"/>
  <c r="AC56" i="6" s="1"/>
  <c r="AB19" i="6"/>
  <c r="AC19" i="6" s="1"/>
  <c r="AB49" i="6"/>
  <c r="AC49" i="6" s="1"/>
  <c r="AB47" i="6"/>
  <c r="AC47" i="6" s="1"/>
  <c r="AB48" i="6"/>
  <c r="AC48" i="6" s="1"/>
  <c r="AD10" i="6"/>
  <c r="AE10" i="6" s="1"/>
  <c r="AB38" i="6"/>
  <c r="AC38" i="6" s="1"/>
  <c r="AB37" i="6"/>
  <c r="AC37" i="6" s="1"/>
  <c r="AB35" i="6"/>
  <c r="AC35" i="6" s="1"/>
  <c r="AB34" i="6"/>
  <c r="AC34" i="6" s="1"/>
  <c r="AB33" i="6"/>
  <c r="AC33" i="6" s="1"/>
  <c r="AB29" i="6"/>
  <c r="AC29" i="6" s="1"/>
  <c r="AB28" i="6"/>
  <c r="AC28" i="6" s="1"/>
  <c r="AB27" i="6"/>
  <c r="AC27" i="6" s="1"/>
  <c r="AB24" i="6"/>
  <c r="AC24" i="6" s="1"/>
  <c r="AB25" i="6"/>
  <c r="AC25" i="6" s="1"/>
  <c r="AD23" i="6"/>
  <c r="AE23" i="6" s="1"/>
  <c r="AB22" i="6"/>
  <c r="AC22" i="6" s="1"/>
  <c r="AB23" i="6"/>
  <c r="AC23" i="6" s="1"/>
  <c r="AD21" i="6"/>
  <c r="AE21" i="6" s="1"/>
  <c r="AB21" i="6"/>
  <c r="AC21" i="6" s="1"/>
  <c r="AB17" i="6"/>
  <c r="AC17" i="6" s="1"/>
  <c r="AD14" i="6"/>
  <c r="AE14" i="6" s="1"/>
  <c r="AB14" i="6"/>
  <c r="AC14" i="6" s="1"/>
  <c r="AB10" i="6"/>
  <c r="AC10" i="6" s="1"/>
  <c r="V24" i="6"/>
  <c r="AD19" i="6"/>
  <c r="AE19" i="6" s="1"/>
  <c r="AD18" i="6"/>
  <c r="AE18" i="6" s="1"/>
  <c r="AD28" i="6"/>
  <c r="AE28" i="6" s="1"/>
  <c r="AD29" i="6"/>
  <c r="AE29" i="6" s="1"/>
  <c r="V26" i="6"/>
  <c r="AB30" i="6"/>
  <c r="AC30" i="6" s="1"/>
  <c r="AB20" i="6"/>
  <c r="AC20" i="6" s="1"/>
  <c r="AB26" i="6"/>
  <c r="AC26" i="6" s="1"/>
  <c r="AB31" i="6"/>
  <c r="AC31" i="6" s="1"/>
  <c r="AB13" i="6"/>
  <c r="AC13" i="6" s="1"/>
  <c r="AB51" i="6"/>
  <c r="AC51" i="6" s="1"/>
  <c r="AB44" i="6"/>
  <c r="AC44" i="6" s="1"/>
  <c r="AB36" i="6"/>
  <c r="AC36" i="6" s="1"/>
  <c r="AB58" i="6"/>
  <c r="AC58" i="6" s="1"/>
  <c r="AB54" i="6"/>
  <c r="AC54" i="6" s="1"/>
  <c r="AB55" i="6"/>
  <c r="AC55" i="6" s="1"/>
  <c r="AB50" i="6"/>
  <c r="AC50" i="6" s="1"/>
  <c r="AB53" i="6"/>
  <c r="AC53" i="6" s="1"/>
  <c r="AB40" i="6"/>
  <c r="AC40" i="6" s="1"/>
  <c r="AB41" i="6"/>
  <c r="AC41" i="6" s="1"/>
  <c r="AB46" i="6"/>
  <c r="AC46" i="6" s="1"/>
  <c r="AB39" i="6"/>
  <c r="AC39" i="6" s="1"/>
  <c r="AB42" i="6"/>
  <c r="AC42" i="6" s="1"/>
  <c r="AB52" i="6"/>
  <c r="AC52" i="6" s="1"/>
  <c r="AB43" i="6"/>
  <c r="AC43" i="6" s="1"/>
  <c r="AB16" i="6"/>
  <c r="AC16" i="6" s="1"/>
  <c r="AB15" i="6"/>
  <c r="AC15" i="6" s="1"/>
  <c r="AB11" i="6"/>
  <c r="AC11" i="6" s="1"/>
  <c r="AB12" i="6"/>
  <c r="AC12" i="6" s="1"/>
  <c r="V37" i="6"/>
  <c r="V49" i="6"/>
  <c r="V54" i="6"/>
  <c r="V57" i="6"/>
  <c r="V43" i="6"/>
  <c r="V41" i="6"/>
  <c r="V42" i="6"/>
  <c r="V52" i="6"/>
  <c r="V47" i="6"/>
  <c r="V45" i="6"/>
  <c r="V53" i="6"/>
  <c r="V33" i="6"/>
  <c r="V56" i="6"/>
  <c r="V50" i="6"/>
  <c r="V20" i="6"/>
  <c r="V28" i="6"/>
  <c r="V22" i="6"/>
  <c r="V29" i="6"/>
  <c r="V27" i="6"/>
  <c r="V14" i="6"/>
  <c r="V15" i="6"/>
  <c r="V12" i="6"/>
  <c r="V51" i="6"/>
  <c r="V16" i="6"/>
  <c r="V17" i="6"/>
  <c r="V21" i="6"/>
  <c r="V39" i="6"/>
  <c r="V34" i="6"/>
  <c r="V46" i="6"/>
  <c r="V40" i="6"/>
  <c r="V58" i="6"/>
  <c r="V44" i="6"/>
  <c r="V55" i="6"/>
  <c r="V23" i="6"/>
  <c r="V38" i="6"/>
  <c r="V10" i="6"/>
  <c r="V18" i="6"/>
  <c r="V48" i="6"/>
  <c r="V25" i="6"/>
  <c r="V11" i="6"/>
  <c r="V19" i="6"/>
  <c r="V31" i="6"/>
  <c r="V30" i="6"/>
  <c r="V13" i="6"/>
  <c r="N20" i="10" l="1"/>
  <c r="C11" i="1" l="1"/>
  <c r="O14" i="1"/>
  <c r="S20" i="1"/>
  <c r="O21" i="1"/>
  <c r="O22" i="1"/>
  <c r="O23" i="1"/>
  <c r="G25" i="1"/>
  <c r="G26" i="1"/>
  <c r="K27" i="1"/>
  <c r="K28" i="1"/>
  <c r="O30" i="1"/>
  <c r="O31" i="1"/>
  <c r="C33" i="1"/>
  <c r="C29" i="1"/>
  <c r="D33" i="1" l="1"/>
  <c r="C57" i="6" s="1"/>
  <c r="H360" i="23" s="1"/>
  <c r="E33" i="1"/>
  <c r="Q31" i="1"/>
  <c r="L54" i="6" s="1"/>
  <c r="J330" i="25" s="1"/>
  <c r="P31" i="1"/>
  <c r="L53" i="6" s="1"/>
  <c r="H330" i="25" s="1"/>
  <c r="P30" i="1"/>
  <c r="L51" i="6" s="1"/>
  <c r="H315" i="25" s="1"/>
  <c r="Q30" i="1"/>
  <c r="L52" i="6" s="1"/>
  <c r="J315" i="25" s="1"/>
  <c r="D29" i="1"/>
  <c r="C49" i="6" s="1"/>
  <c r="H300" i="23" s="1"/>
  <c r="E29" i="1"/>
  <c r="L28" i="1"/>
  <c r="I47" i="6" s="1"/>
  <c r="H285" i="24" s="1"/>
  <c r="M28" i="1"/>
  <c r="I48" i="6" s="1"/>
  <c r="J285" i="24" s="1"/>
  <c r="M27" i="1"/>
  <c r="I46" i="6" s="1"/>
  <c r="J270" i="24" s="1"/>
  <c r="L27" i="1"/>
  <c r="I45" i="6" s="1"/>
  <c r="H270" i="24" s="1"/>
  <c r="I26" i="1"/>
  <c r="H26" i="1"/>
  <c r="H25" i="1"/>
  <c r="I25" i="1"/>
  <c r="Q23" i="1"/>
  <c r="L38" i="6" s="1"/>
  <c r="J210" i="25" s="1"/>
  <c r="P23" i="1"/>
  <c r="L37" i="6" s="1"/>
  <c r="H210" i="25" s="1"/>
  <c r="Q22" i="1"/>
  <c r="L36" i="6" s="1"/>
  <c r="J195" i="25" s="1"/>
  <c r="P22" i="1"/>
  <c r="L35" i="6" s="1"/>
  <c r="H195" i="25" s="1"/>
  <c r="Q21" i="1"/>
  <c r="L34" i="6" s="1"/>
  <c r="J180" i="25" s="1"/>
  <c r="P21" i="1"/>
  <c r="L33" i="6" s="1"/>
  <c r="H180" i="25" s="1"/>
  <c r="P14" i="1"/>
  <c r="L20" i="6" s="1"/>
  <c r="H90" i="25" s="1"/>
  <c r="Q14" i="1"/>
  <c r="L21" i="6" s="1"/>
  <c r="J90" i="25" s="1"/>
  <c r="E11" i="1"/>
  <c r="D11" i="1"/>
  <c r="C14" i="6" s="1"/>
  <c r="H45" i="23" s="1"/>
  <c r="U20" i="1"/>
  <c r="T20" i="1"/>
  <c r="K20" i="1"/>
  <c r="O20" i="1"/>
  <c r="C20" i="1"/>
  <c r="E20" i="1" s="1"/>
  <c r="C28" i="1"/>
  <c r="G20" i="1"/>
  <c r="C23" i="1"/>
  <c r="S23" i="1"/>
  <c r="O27" i="1"/>
  <c r="C12" i="1"/>
  <c r="K24" i="1"/>
  <c r="C22" i="1"/>
  <c r="S32" i="1"/>
  <c r="S31" i="1"/>
  <c r="O28" i="1"/>
  <c r="C25" i="1"/>
  <c r="O25" i="1"/>
  <c r="S27" i="1"/>
  <c r="K33" i="1"/>
  <c r="O24" i="1"/>
  <c r="S24" i="1"/>
  <c r="K32" i="1"/>
  <c r="C31" i="1"/>
  <c r="O33" i="1"/>
  <c r="C30" i="1"/>
  <c r="K25" i="1"/>
  <c r="O32" i="1"/>
  <c r="S21" i="1"/>
  <c r="C21" i="1"/>
  <c r="K21" i="1"/>
  <c r="C13" i="1"/>
  <c r="C15" i="1"/>
  <c r="AA29" i="1"/>
  <c r="W29" i="1"/>
  <c r="G29" i="1"/>
  <c r="AA28" i="1"/>
  <c r="W28" i="1"/>
  <c r="G28" i="1"/>
  <c r="S26" i="1"/>
  <c r="C26" i="1"/>
  <c r="AA27" i="1"/>
  <c r="W27" i="1"/>
  <c r="G27" i="1"/>
  <c r="K26" i="1"/>
  <c r="O26" i="1"/>
  <c r="S33" i="1"/>
  <c r="S25" i="1"/>
  <c r="C32" i="1"/>
  <c r="AA32" i="1"/>
  <c r="W32" i="1"/>
  <c r="C24" i="1"/>
  <c r="AA24" i="1"/>
  <c r="W24" i="1"/>
  <c r="G32" i="1"/>
  <c r="G24" i="1"/>
  <c r="K31" i="1"/>
  <c r="K23" i="1"/>
  <c r="S30" i="1"/>
  <c r="S22" i="1"/>
  <c r="AA33" i="1"/>
  <c r="W33" i="1"/>
  <c r="G33" i="1"/>
  <c r="AA31" i="1"/>
  <c r="W31" i="1"/>
  <c r="AA23" i="1"/>
  <c r="W23" i="1"/>
  <c r="G31" i="1"/>
  <c r="G23" i="1"/>
  <c r="K30" i="1"/>
  <c r="K22" i="1"/>
  <c r="S29" i="1"/>
  <c r="AA26" i="1"/>
  <c r="W26" i="1"/>
  <c r="AA25" i="1"/>
  <c r="W25" i="1"/>
  <c r="AA30" i="1"/>
  <c r="W30" i="1"/>
  <c r="AA22" i="1"/>
  <c r="W22" i="1"/>
  <c r="G30" i="1"/>
  <c r="G22" i="1"/>
  <c r="K29" i="1"/>
  <c r="O29" i="1"/>
  <c r="S28" i="1"/>
  <c r="AA21" i="1"/>
  <c r="W21" i="1"/>
  <c r="G21" i="1"/>
  <c r="AA11" i="1"/>
  <c r="W11" i="1"/>
  <c r="G19" i="1"/>
  <c r="G11" i="1"/>
  <c r="K11" i="1"/>
  <c r="O19" i="1"/>
  <c r="O11" i="1"/>
  <c r="S19" i="1"/>
  <c r="S11" i="1"/>
  <c r="AA18" i="1"/>
  <c r="W18" i="1"/>
  <c r="C10" i="1"/>
  <c r="AA10" i="1"/>
  <c r="W10" i="1"/>
  <c r="G18" i="1"/>
  <c r="G10" i="1"/>
  <c r="K18" i="1"/>
  <c r="K10" i="1"/>
  <c r="O18" i="1"/>
  <c r="O10" i="1"/>
  <c r="S18" i="1"/>
  <c r="S10" i="1"/>
  <c r="C19" i="1"/>
  <c r="AA17" i="1"/>
  <c r="W17" i="1"/>
  <c r="G17" i="1"/>
  <c r="K17" i="1"/>
  <c r="O17" i="1"/>
  <c r="S17" i="1"/>
  <c r="C17" i="1"/>
  <c r="C16" i="1"/>
  <c r="AA16" i="1"/>
  <c r="W16" i="1"/>
  <c r="G16" i="1"/>
  <c r="K16" i="1"/>
  <c r="O16" i="1"/>
  <c r="S16" i="1"/>
  <c r="AA15" i="1"/>
  <c r="W15" i="1"/>
  <c r="G15" i="1"/>
  <c r="C14" i="1"/>
  <c r="AA13" i="1"/>
  <c r="W13" i="1"/>
  <c r="G13" i="1"/>
  <c r="K13" i="1"/>
  <c r="O13" i="1"/>
  <c r="S13" i="1"/>
  <c r="AA19" i="1"/>
  <c r="W19" i="1"/>
  <c r="K15" i="1"/>
  <c r="O15" i="1"/>
  <c r="S15" i="1"/>
  <c r="AA14" i="1"/>
  <c r="W14" i="1"/>
  <c r="G14" i="1"/>
  <c r="K14" i="1"/>
  <c r="S14" i="1"/>
  <c r="AA12" i="1"/>
  <c r="W12" i="1"/>
  <c r="G12" i="1"/>
  <c r="K12" i="1"/>
  <c r="O12" i="1"/>
  <c r="S12" i="1"/>
  <c r="K19" i="1"/>
  <c r="AA9" i="1"/>
  <c r="W9" i="1"/>
  <c r="O9" i="1"/>
  <c r="G9" i="1"/>
  <c r="S9" i="1"/>
  <c r="K9" i="1"/>
  <c r="C9" i="1"/>
  <c r="C27" i="1"/>
  <c r="C18" i="1"/>
  <c r="AC30" i="1" l="1"/>
  <c r="Z52" i="6" s="1"/>
  <c r="AB30" i="1"/>
  <c r="Z51" i="6" s="1"/>
  <c r="AB24" i="1"/>
  <c r="Z39" i="6" s="1"/>
  <c r="AC24" i="1"/>
  <c r="Z40" i="6" s="1"/>
  <c r="AB25" i="1"/>
  <c r="Z41" i="6" s="1"/>
  <c r="AC25" i="1"/>
  <c r="Z42" i="6" s="1"/>
  <c r="AC23" i="1"/>
  <c r="Z38" i="6" s="1"/>
  <c r="AB23" i="1"/>
  <c r="Z37" i="6" s="1"/>
  <c r="AB32" i="1"/>
  <c r="Z55" i="6" s="1"/>
  <c r="AC32" i="1"/>
  <c r="Z56" i="6" s="1"/>
  <c r="AB27" i="1"/>
  <c r="Z45" i="6" s="1"/>
  <c r="AC27" i="1"/>
  <c r="Z46" i="6" s="1"/>
  <c r="AC29" i="1"/>
  <c r="Z50" i="6" s="1"/>
  <c r="AB29" i="1"/>
  <c r="Z49" i="6" s="1"/>
  <c r="AB33" i="1"/>
  <c r="Z57" i="6" s="1"/>
  <c r="AC33" i="1"/>
  <c r="Z58" i="6" s="1"/>
  <c r="AB26" i="1"/>
  <c r="Z43" i="6" s="1"/>
  <c r="AC26" i="1"/>
  <c r="Z44" i="6" s="1"/>
  <c r="AC31" i="1"/>
  <c r="Z54" i="6" s="1"/>
  <c r="AB31" i="1"/>
  <c r="Z53" i="6" s="1"/>
  <c r="AC28" i="1"/>
  <c r="Z48" i="6" s="1"/>
  <c r="AB28" i="1"/>
  <c r="Z47" i="6" s="1"/>
  <c r="AC22" i="1"/>
  <c r="Z36" i="6" s="1"/>
  <c r="AB22" i="1"/>
  <c r="Z35" i="6" s="1"/>
  <c r="AB21" i="1"/>
  <c r="Z33" i="6" s="1"/>
  <c r="AC21" i="1"/>
  <c r="Z34" i="6" s="1"/>
  <c r="AC14" i="1"/>
  <c r="Z21" i="6" s="1"/>
  <c r="AB14" i="1"/>
  <c r="Z20" i="6" s="1"/>
  <c r="AB10" i="1"/>
  <c r="Z12" i="6" s="1"/>
  <c r="AC10" i="1"/>
  <c r="Z13" i="6" s="1"/>
  <c r="AB15" i="1"/>
  <c r="Z22" i="6" s="1"/>
  <c r="AC15" i="1"/>
  <c r="Z23" i="6" s="1"/>
  <c r="AB13" i="1"/>
  <c r="Z18" i="6" s="1"/>
  <c r="AC13" i="1"/>
  <c r="Z19" i="6" s="1"/>
  <c r="AB18" i="1"/>
  <c r="Z28" i="6" s="1"/>
  <c r="AC18" i="1"/>
  <c r="Z29" i="6" s="1"/>
  <c r="AB11" i="1"/>
  <c r="Z14" i="6" s="1"/>
  <c r="AC11" i="1"/>
  <c r="Z15" i="6" s="1"/>
  <c r="AC12" i="1"/>
  <c r="Z17" i="6" s="1"/>
  <c r="AB12" i="1"/>
  <c r="Z16" i="6" s="1"/>
  <c r="AC16" i="1"/>
  <c r="Z25" i="6" s="1"/>
  <c r="AB16" i="1"/>
  <c r="Z24" i="6" s="1"/>
  <c r="AB17" i="1"/>
  <c r="Z26" i="6" s="1"/>
  <c r="AC17" i="1"/>
  <c r="Z27" i="6" s="1"/>
  <c r="AC19" i="1"/>
  <c r="Z31" i="6" s="1"/>
  <c r="AB19" i="1"/>
  <c r="Z30" i="6" s="1"/>
  <c r="AB9" i="1"/>
  <c r="Z10" i="6" s="1"/>
  <c r="AC9" i="1"/>
  <c r="Z11" i="6" s="1"/>
  <c r="C58" i="6"/>
  <c r="J360" i="23" s="1"/>
  <c r="M21" i="1"/>
  <c r="I34" i="6" s="1"/>
  <c r="J180" i="24" s="1"/>
  <c r="C50" i="6"/>
  <c r="J300" i="23" s="1"/>
  <c r="F43" i="6"/>
  <c r="H255" i="26" s="1"/>
  <c r="F44" i="6"/>
  <c r="J255" i="26" s="1"/>
  <c r="F42" i="6"/>
  <c r="J240" i="26" s="1"/>
  <c r="F41" i="6"/>
  <c r="H240" i="26" s="1"/>
  <c r="C15" i="6"/>
  <c r="J45" i="23" s="1"/>
  <c r="E9" i="1"/>
  <c r="D9" i="1"/>
  <c r="C10" i="6" s="1"/>
  <c r="H15" i="23" s="1"/>
  <c r="L9" i="1"/>
  <c r="I10" i="6" s="1"/>
  <c r="H15" i="24" s="1"/>
  <c r="M9" i="1"/>
  <c r="I11" i="6" s="1"/>
  <c r="J15" i="24" s="1"/>
  <c r="I9" i="1"/>
  <c r="F11" i="6" s="1"/>
  <c r="J15" i="26" s="1"/>
  <c r="H9" i="1"/>
  <c r="F10" i="6" s="1"/>
  <c r="H15" i="26" s="1"/>
  <c r="U9" i="1"/>
  <c r="O11" i="6" s="1"/>
  <c r="T9" i="1"/>
  <c r="O10" i="6" s="1"/>
  <c r="Q9" i="1"/>
  <c r="L11" i="6" s="1"/>
  <c r="J15" i="25" s="1"/>
  <c r="P9" i="1"/>
  <c r="L10" i="6" s="1"/>
  <c r="H15" i="25" s="1"/>
  <c r="Y9" i="1"/>
  <c r="R11" i="6" s="1"/>
  <c r="X9" i="1"/>
  <c r="R10" i="6" s="1"/>
  <c r="Y33" i="1"/>
  <c r="R58" i="6" s="1"/>
  <c r="X33" i="1"/>
  <c r="R57" i="6" s="1"/>
  <c r="Q33" i="1"/>
  <c r="L58" i="6" s="1"/>
  <c r="J360" i="25" s="1"/>
  <c r="P33" i="1"/>
  <c r="L57" i="6" s="1"/>
  <c r="H360" i="25" s="1"/>
  <c r="I33" i="1"/>
  <c r="H33" i="1"/>
  <c r="U33" i="1"/>
  <c r="O58" i="6" s="1"/>
  <c r="T33" i="1"/>
  <c r="O57" i="6" s="1"/>
  <c r="M33" i="1"/>
  <c r="I58" i="6" s="1"/>
  <c r="J360" i="24" s="1"/>
  <c r="L33" i="1"/>
  <c r="I57" i="6" s="1"/>
  <c r="H360" i="24" s="1"/>
  <c r="I32" i="1"/>
  <c r="H32" i="1"/>
  <c r="M32" i="1"/>
  <c r="I56" i="6" s="1"/>
  <c r="J345" i="24" s="1"/>
  <c r="L32" i="1"/>
  <c r="I55" i="6" s="1"/>
  <c r="H345" i="24" s="1"/>
  <c r="U32" i="1"/>
  <c r="O56" i="6" s="1"/>
  <c r="T32" i="1"/>
  <c r="O55" i="6" s="1"/>
  <c r="Q32" i="1"/>
  <c r="L56" i="6" s="1"/>
  <c r="J345" i="25" s="1"/>
  <c r="P32" i="1"/>
  <c r="L55" i="6" s="1"/>
  <c r="H345" i="25" s="1"/>
  <c r="E32" i="1"/>
  <c r="D32" i="1"/>
  <c r="C55" i="6" s="1"/>
  <c r="H345" i="23" s="1"/>
  <c r="Y32" i="1"/>
  <c r="R56" i="6" s="1"/>
  <c r="X32" i="1"/>
  <c r="R55" i="6" s="1"/>
  <c r="M31" i="1"/>
  <c r="I54" i="6" s="1"/>
  <c r="J330" i="24" s="1"/>
  <c r="L31" i="1"/>
  <c r="I53" i="6" s="1"/>
  <c r="H330" i="24" s="1"/>
  <c r="T31" i="1"/>
  <c r="O53" i="6" s="1"/>
  <c r="U31" i="1"/>
  <c r="O54" i="6" s="1"/>
  <c r="X31" i="1"/>
  <c r="R53" i="6" s="1"/>
  <c r="Y31" i="1"/>
  <c r="R54" i="6" s="1"/>
  <c r="D31" i="1"/>
  <c r="C53" i="6" s="1"/>
  <c r="H330" i="23" s="1"/>
  <c r="E31" i="1"/>
  <c r="H31" i="1"/>
  <c r="I31" i="1"/>
  <c r="D30" i="1"/>
  <c r="C51" i="6" s="1"/>
  <c r="H315" i="23" s="1"/>
  <c r="E30" i="1"/>
  <c r="I30" i="1"/>
  <c r="H30" i="1"/>
  <c r="X30" i="1"/>
  <c r="R51" i="6" s="1"/>
  <c r="Y30" i="1"/>
  <c r="R52" i="6" s="1"/>
  <c r="L30" i="1"/>
  <c r="I51" i="6" s="1"/>
  <c r="H315" i="24" s="1"/>
  <c r="M30" i="1"/>
  <c r="I52" i="6" s="1"/>
  <c r="J315" i="24" s="1"/>
  <c r="T30" i="1"/>
  <c r="O51" i="6" s="1"/>
  <c r="U30" i="1"/>
  <c r="O52" i="6" s="1"/>
  <c r="Y29" i="1"/>
  <c r="R50" i="6" s="1"/>
  <c r="X29" i="1"/>
  <c r="R49" i="6" s="1"/>
  <c r="P29" i="1"/>
  <c r="L49" i="6" s="1"/>
  <c r="H300" i="25" s="1"/>
  <c r="Q29" i="1"/>
  <c r="L50" i="6" s="1"/>
  <c r="J300" i="25" s="1"/>
  <c r="T29" i="1"/>
  <c r="O49" i="6" s="1"/>
  <c r="U29" i="1"/>
  <c r="O50" i="6" s="1"/>
  <c r="M29" i="1"/>
  <c r="I50" i="6" s="1"/>
  <c r="J300" i="24" s="1"/>
  <c r="L29" i="1"/>
  <c r="I49" i="6" s="1"/>
  <c r="H300" i="24" s="1"/>
  <c r="H29" i="1"/>
  <c r="I29" i="1"/>
  <c r="D28" i="1"/>
  <c r="C47" i="6" s="1"/>
  <c r="H285" i="23" s="1"/>
  <c r="E28" i="1"/>
  <c r="T28" i="1"/>
  <c r="O47" i="6" s="1"/>
  <c r="U28" i="1"/>
  <c r="O48" i="6" s="1"/>
  <c r="X28" i="1"/>
  <c r="R47" i="6" s="1"/>
  <c r="Y28" i="1"/>
  <c r="R48" i="6" s="1"/>
  <c r="P28" i="1"/>
  <c r="L47" i="6" s="1"/>
  <c r="H285" i="25" s="1"/>
  <c r="Q28" i="1"/>
  <c r="L48" i="6" s="1"/>
  <c r="J285" i="25" s="1"/>
  <c r="I28" i="1"/>
  <c r="H28" i="1"/>
  <c r="E27" i="1"/>
  <c r="D27" i="1"/>
  <c r="C45" i="6" s="1"/>
  <c r="H270" i="23" s="1"/>
  <c r="H27" i="1"/>
  <c r="I27" i="1"/>
  <c r="Y27" i="1"/>
  <c r="R46" i="6" s="1"/>
  <c r="X27" i="1"/>
  <c r="R45" i="6" s="1"/>
  <c r="T27" i="1"/>
  <c r="O45" i="6" s="1"/>
  <c r="U27" i="1"/>
  <c r="O46" i="6" s="1"/>
  <c r="P27" i="1"/>
  <c r="L45" i="6" s="1"/>
  <c r="H270" i="25" s="1"/>
  <c r="Q27" i="1"/>
  <c r="L46" i="6" s="1"/>
  <c r="J270" i="25" s="1"/>
  <c r="Y26" i="1"/>
  <c r="R44" i="6" s="1"/>
  <c r="X26" i="1"/>
  <c r="R43" i="6" s="1"/>
  <c r="E26" i="1"/>
  <c r="D26" i="1"/>
  <c r="C43" i="6" s="1"/>
  <c r="H255" i="23" s="1"/>
  <c r="U26" i="1"/>
  <c r="O44" i="6" s="1"/>
  <c r="T26" i="1"/>
  <c r="O43" i="6" s="1"/>
  <c r="Q26" i="1"/>
  <c r="L44" i="6" s="1"/>
  <c r="J255" i="25" s="1"/>
  <c r="P26" i="1"/>
  <c r="L43" i="6" s="1"/>
  <c r="H255" i="25" s="1"/>
  <c r="M26" i="1"/>
  <c r="I44" i="6" s="1"/>
  <c r="J255" i="24" s="1"/>
  <c r="L26" i="1"/>
  <c r="I43" i="6" s="1"/>
  <c r="H255" i="24" s="1"/>
  <c r="M25" i="1"/>
  <c r="I42" i="6" s="1"/>
  <c r="J240" i="24" s="1"/>
  <c r="L25" i="1"/>
  <c r="I41" i="6" s="1"/>
  <c r="H240" i="24" s="1"/>
  <c r="U25" i="1"/>
  <c r="O42" i="6" s="1"/>
  <c r="T25" i="1"/>
  <c r="O41" i="6" s="1"/>
  <c r="Y25" i="1"/>
  <c r="R42" i="6" s="1"/>
  <c r="X25" i="1"/>
  <c r="R41" i="6" s="1"/>
  <c r="Q25" i="1"/>
  <c r="L42" i="6" s="1"/>
  <c r="J240" i="25" s="1"/>
  <c r="P25" i="1"/>
  <c r="L41" i="6" s="1"/>
  <c r="H240" i="25" s="1"/>
  <c r="D25" i="1"/>
  <c r="C41" i="6" s="1"/>
  <c r="H240" i="23" s="1"/>
  <c r="E25" i="1"/>
  <c r="U24" i="1"/>
  <c r="O40" i="6" s="1"/>
  <c r="T24" i="1"/>
  <c r="O39" i="6" s="1"/>
  <c r="M24" i="1"/>
  <c r="I40" i="6" s="1"/>
  <c r="J225" i="24" s="1"/>
  <c r="L24" i="1"/>
  <c r="I39" i="6" s="1"/>
  <c r="H225" i="24" s="1"/>
  <c r="D24" i="1"/>
  <c r="C39" i="6" s="1"/>
  <c r="H225" i="23" s="1"/>
  <c r="E24" i="1"/>
  <c r="Y24" i="1"/>
  <c r="R40" i="6" s="1"/>
  <c r="X24" i="1"/>
  <c r="R39" i="6" s="1"/>
  <c r="I24" i="1"/>
  <c r="H24" i="1"/>
  <c r="Q24" i="1"/>
  <c r="L40" i="6" s="1"/>
  <c r="J225" i="25" s="1"/>
  <c r="P24" i="1"/>
  <c r="L39" i="6" s="1"/>
  <c r="H225" i="25" s="1"/>
  <c r="H23" i="1"/>
  <c r="I23" i="1"/>
  <c r="Y23" i="1"/>
  <c r="R38" i="6" s="1"/>
  <c r="X23" i="1"/>
  <c r="R37" i="6" s="1"/>
  <c r="M23" i="1"/>
  <c r="I38" i="6" s="1"/>
  <c r="J210" i="24" s="1"/>
  <c r="L23" i="1"/>
  <c r="I37" i="6" s="1"/>
  <c r="H210" i="24" s="1"/>
  <c r="T23" i="1"/>
  <c r="O37" i="6" s="1"/>
  <c r="U23" i="1"/>
  <c r="O38" i="6" s="1"/>
  <c r="D23" i="1"/>
  <c r="C37" i="6" s="1"/>
  <c r="H210" i="23" s="1"/>
  <c r="E23" i="1"/>
  <c r="Y22" i="1"/>
  <c r="R36" i="6" s="1"/>
  <c r="X22" i="1"/>
  <c r="R35" i="6" s="1"/>
  <c r="U22" i="1"/>
  <c r="O36" i="6" s="1"/>
  <c r="T22" i="1"/>
  <c r="O35" i="6" s="1"/>
  <c r="I22" i="1"/>
  <c r="H22" i="1"/>
  <c r="M22" i="1"/>
  <c r="I36" i="6" s="1"/>
  <c r="J195" i="24" s="1"/>
  <c r="L22" i="1"/>
  <c r="I35" i="6" s="1"/>
  <c r="H195" i="24" s="1"/>
  <c r="E22" i="1"/>
  <c r="D22" i="1"/>
  <c r="C35" i="6" s="1"/>
  <c r="H195" i="23" s="1"/>
  <c r="Y21" i="1"/>
  <c r="R34" i="6" s="1"/>
  <c r="X21" i="1"/>
  <c r="R33" i="6" s="1"/>
  <c r="U21" i="1"/>
  <c r="O34" i="6" s="1"/>
  <c r="T21" i="1"/>
  <c r="O33" i="6" s="1"/>
  <c r="X19" i="1"/>
  <c r="R30" i="6" s="1"/>
  <c r="Y19" i="1"/>
  <c r="R31" i="6" s="1"/>
  <c r="U19" i="1"/>
  <c r="O31" i="6" s="1"/>
  <c r="T19" i="1"/>
  <c r="O30" i="6" s="1"/>
  <c r="I19" i="1"/>
  <c r="H19" i="1"/>
  <c r="M19" i="1"/>
  <c r="I31" i="6" s="1"/>
  <c r="J165" i="24" s="1"/>
  <c r="L19" i="1"/>
  <c r="I30" i="6" s="1"/>
  <c r="H165" i="24" s="1"/>
  <c r="D19" i="1"/>
  <c r="C30" i="6" s="1"/>
  <c r="H165" i="23" s="1"/>
  <c r="E19" i="1"/>
  <c r="Q19" i="1"/>
  <c r="L31" i="6" s="1"/>
  <c r="J165" i="25" s="1"/>
  <c r="P19" i="1"/>
  <c r="L30" i="6" s="1"/>
  <c r="H165" i="25" s="1"/>
  <c r="Q18" i="1"/>
  <c r="L29" i="6" s="1"/>
  <c r="J150" i="25" s="1"/>
  <c r="P18" i="1"/>
  <c r="L28" i="6" s="1"/>
  <c r="H150" i="25" s="1"/>
  <c r="Y18" i="1"/>
  <c r="R29" i="6" s="1"/>
  <c r="X18" i="1"/>
  <c r="R28" i="6" s="1"/>
  <c r="L18" i="1"/>
  <c r="I28" i="6" s="1"/>
  <c r="H150" i="24" s="1"/>
  <c r="M18" i="1"/>
  <c r="I29" i="6" s="1"/>
  <c r="J150" i="24" s="1"/>
  <c r="I18" i="1"/>
  <c r="H18" i="1"/>
  <c r="E18" i="1"/>
  <c r="D18" i="1"/>
  <c r="C28" i="6" s="1"/>
  <c r="H150" i="23" s="1"/>
  <c r="T18" i="1"/>
  <c r="O28" i="6" s="1"/>
  <c r="U18" i="1"/>
  <c r="O29" i="6" s="1"/>
  <c r="M17" i="1"/>
  <c r="I27" i="6" s="1"/>
  <c r="J135" i="24" s="1"/>
  <c r="L17" i="1"/>
  <c r="I26" i="6" s="1"/>
  <c r="H135" i="24" s="1"/>
  <c r="Y17" i="1"/>
  <c r="R27" i="6" s="1"/>
  <c r="X17" i="1"/>
  <c r="R26" i="6" s="1"/>
  <c r="E17" i="1"/>
  <c r="D17" i="1"/>
  <c r="C26" i="6" s="1"/>
  <c r="H135" i="23" s="1"/>
  <c r="Q17" i="1"/>
  <c r="L27" i="6" s="1"/>
  <c r="J135" i="25" s="1"/>
  <c r="P17" i="1"/>
  <c r="L26" i="6" s="1"/>
  <c r="H135" i="25" s="1"/>
  <c r="I17" i="1"/>
  <c r="H17" i="1"/>
  <c r="U17" i="1"/>
  <c r="O27" i="6" s="1"/>
  <c r="T17" i="1"/>
  <c r="O26" i="6" s="1"/>
  <c r="Q16" i="1"/>
  <c r="L25" i="6" s="1"/>
  <c r="J120" i="25" s="1"/>
  <c r="P16" i="1"/>
  <c r="L24" i="6" s="1"/>
  <c r="H120" i="25" s="1"/>
  <c r="D16" i="1"/>
  <c r="C24" i="6" s="1"/>
  <c r="H120" i="23" s="1"/>
  <c r="E16" i="1"/>
  <c r="L16" i="1"/>
  <c r="I24" i="6" s="1"/>
  <c r="H120" i="24" s="1"/>
  <c r="M16" i="1"/>
  <c r="I25" i="6" s="1"/>
  <c r="J120" i="24" s="1"/>
  <c r="I16" i="1"/>
  <c r="H16" i="1"/>
  <c r="X16" i="1"/>
  <c r="R24" i="6" s="1"/>
  <c r="Y16" i="1"/>
  <c r="R25" i="6" s="1"/>
  <c r="T16" i="1"/>
  <c r="O24" i="6" s="1"/>
  <c r="U16" i="1"/>
  <c r="O25" i="6" s="1"/>
  <c r="T15" i="1"/>
  <c r="O22" i="6" s="1"/>
  <c r="U15" i="1"/>
  <c r="O23" i="6" s="1"/>
  <c r="P15" i="1"/>
  <c r="L22" i="6" s="1"/>
  <c r="H105" i="25" s="1"/>
  <c r="Q15" i="1"/>
  <c r="L23" i="6" s="1"/>
  <c r="J105" i="25" s="1"/>
  <c r="M15" i="1"/>
  <c r="I23" i="6" s="1"/>
  <c r="J105" i="24" s="1"/>
  <c r="L15" i="1"/>
  <c r="I22" i="6" s="1"/>
  <c r="H105" i="24" s="1"/>
  <c r="D15" i="1"/>
  <c r="C22" i="6" s="1"/>
  <c r="H105" i="23" s="1"/>
  <c r="E15" i="1"/>
  <c r="I15" i="1"/>
  <c r="H15" i="1"/>
  <c r="X15" i="1"/>
  <c r="R22" i="6" s="1"/>
  <c r="Y15" i="1"/>
  <c r="R23" i="6" s="1"/>
  <c r="T14" i="1"/>
  <c r="O20" i="6" s="1"/>
  <c r="U14" i="1"/>
  <c r="O21" i="6" s="1"/>
  <c r="L14" i="1"/>
  <c r="I20" i="6" s="1"/>
  <c r="H90" i="24" s="1"/>
  <c r="M14" i="1"/>
  <c r="I21" i="6" s="1"/>
  <c r="J90" i="24" s="1"/>
  <c r="E14" i="1"/>
  <c r="D14" i="1"/>
  <c r="C20" i="6" s="1"/>
  <c r="H90" i="23" s="1"/>
  <c r="I14" i="1"/>
  <c r="H14" i="1"/>
  <c r="X14" i="1"/>
  <c r="R20" i="6" s="1"/>
  <c r="Y14" i="1"/>
  <c r="R21" i="6" s="1"/>
  <c r="E13" i="1"/>
  <c r="D13" i="1"/>
  <c r="C18" i="6" s="1"/>
  <c r="H75" i="23" s="1"/>
  <c r="U13" i="1"/>
  <c r="O19" i="6" s="1"/>
  <c r="T13" i="1"/>
  <c r="O18" i="6" s="1"/>
  <c r="Q13" i="1"/>
  <c r="L19" i="6" s="1"/>
  <c r="J75" i="25" s="1"/>
  <c r="P13" i="1"/>
  <c r="L18" i="6" s="1"/>
  <c r="H75" i="25" s="1"/>
  <c r="L13" i="1"/>
  <c r="I18" i="6" s="1"/>
  <c r="H75" i="24" s="1"/>
  <c r="M13" i="1"/>
  <c r="I19" i="6" s="1"/>
  <c r="J75" i="24" s="1"/>
  <c r="I13" i="1"/>
  <c r="H13" i="1"/>
  <c r="Y13" i="1"/>
  <c r="R19" i="6" s="1"/>
  <c r="X13" i="1"/>
  <c r="R18" i="6" s="1"/>
  <c r="P12" i="1"/>
  <c r="L16" i="6" s="1"/>
  <c r="H60" i="25" s="1"/>
  <c r="Q12" i="1"/>
  <c r="L17" i="6" s="1"/>
  <c r="J60" i="25" s="1"/>
  <c r="L12" i="1"/>
  <c r="I16" i="6" s="1"/>
  <c r="H60" i="24" s="1"/>
  <c r="M12" i="1"/>
  <c r="I17" i="6" s="1"/>
  <c r="J60" i="24" s="1"/>
  <c r="I12" i="1"/>
  <c r="H12" i="1"/>
  <c r="U12" i="1"/>
  <c r="O17" i="6" s="1"/>
  <c r="T12" i="1"/>
  <c r="O16" i="6" s="1"/>
  <c r="Y12" i="1"/>
  <c r="R17" i="6" s="1"/>
  <c r="X12" i="1"/>
  <c r="R16" i="6" s="1"/>
  <c r="E12" i="1"/>
  <c r="D12" i="1"/>
  <c r="C16" i="6" s="1"/>
  <c r="H60" i="23" s="1"/>
  <c r="I11" i="1"/>
  <c r="H11" i="1"/>
  <c r="Y11" i="1"/>
  <c r="R15" i="6" s="1"/>
  <c r="X11" i="1"/>
  <c r="R14" i="6" s="1"/>
  <c r="M11" i="1"/>
  <c r="I15" i="6" s="1"/>
  <c r="J45" i="24" s="1"/>
  <c r="L11" i="1"/>
  <c r="I14" i="6" s="1"/>
  <c r="H45" i="24" s="1"/>
  <c r="U11" i="1"/>
  <c r="O15" i="6" s="1"/>
  <c r="T11" i="1"/>
  <c r="O14" i="6" s="1"/>
  <c r="Q11" i="1"/>
  <c r="L15" i="6" s="1"/>
  <c r="J45" i="25" s="1"/>
  <c r="P11" i="1"/>
  <c r="L14" i="6" s="1"/>
  <c r="H45" i="25" s="1"/>
  <c r="I10" i="1"/>
  <c r="H10" i="1"/>
  <c r="T10" i="1"/>
  <c r="O12" i="6" s="1"/>
  <c r="U10" i="1"/>
  <c r="O13" i="6" s="1"/>
  <c r="Y10" i="1"/>
  <c r="R13" i="6" s="1"/>
  <c r="X10" i="1"/>
  <c r="R12" i="6" s="1"/>
  <c r="Q10" i="1"/>
  <c r="L13" i="6" s="1"/>
  <c r="J30" i="25" s="1"/>
  <c r="P10" i="1"/>
  <c r="L12" i="6" s="1"/>
  <c r="H30" i="25" s="1"/>
  <c r="E10" i="1"/>
  <c r="D10" i="1"/>
  <c r="C12" i="6" s="1"/>
  <c r="H30" i="23" s="1"/>
  <c r="L10" i="1"/>
  <c r="I12" i="6" s="1"/>
  <c r="H30" i="24" s="1"/>
  <c r="M10" i="1"/>
  <c r="I13" i="6" s="1"/>
  <c r="J30" i="24" s="1"/>
  <c r="E21" i="1"/>
  <c r="D21" i="1"/>
  <c r="C33" i="6" s="1"/>
  <c r="H180" i="23" s="1"/>
  <c r="I21" i="1"/>
  <c r="H21" i="1"/>
  <c r="L21" i="1"/>
  <c r="I33" i="6" s="1"/>
  <c r="H180" i="24" s="1"/>
  <c r="D20" i="1"/>
  <c r="H20" i="1"/>
  <c r="I20" i="1"/>
  <c r="Q20" i="1"/>
  <c r="P20" i="1"/>
  <c r="M20" i="1"/>
  <c r="L20" i="1"/>
  <c r="U43" i="6" l="1"/>
  <c r="U41" i="6"/>
  <c r="U10" i="6"/>
  <c r="C56" i="6"/>
  <c r="J345" i="23" s="1"/>
  <c r="F55" i="6"/>
  <c r="H345" i="26" s="1"/>
  <c r="F56" i="6"/>
  <c r="J345" i="26" s="1"/>
  <c r="F57" i="6"/>
  <c r="H360" i="26" s="1"/>
  <c r="F58" i="6"/>
  <c r="J360" i="26" s="1"/>
  <c r="F34" i="6"/>
  <c r="J180" i="26" s="1"/>
  <c r="C34" i="6"/>
  <c r="J180" i="23" s="1"/>
  <c r="F33" i="6"/>
  <c r="H180" i="26" s="1"/>
  <c r="F54" i="6"/>
  <c r="J330" i="26" s="1"/>
  <c r="F53" i="6"/>
  <c r="H330" i="26" s="1"/>
  <c r="C54" i="6"/>
  <c r="J330" i="23" s="1"/>
  <c r="F30" i="6"/>
  <c r="H165" i="26" s="1"/>
  <c r="F31" i="6"/>
  <c r="J165" i="26" s="1"/>
  <c r="C31" i="6"/>
  <c r="J165" i="23" s="1"/>
  <c r="F52" i="6"/>
  <c r="J315" i="26" s="1"/>
  <c r="F51" i="6"/>
  <c r="H315" i="26" s="1"/>
  <c r="C52" i="6"/>
  <c r="J315" i="23" s="1"/>
  <c r="F28" i="6"/>
  <c r="H150" i="26" s="1"/>
  <c r="F29" i="6"/>
  <c r="J150" i="26" s="1"/>
  <c r="C29" i="6"/>
  <c r="J150" i="23" s="1"/>
  <c r="F49" i="6"/>
  <c r="H300" i="26" s="1"/>
  <c r="F50" i="6"/>
  <c r="J300" i="26" s="1"/>
  <c r="F26" i="6"/>
  <c r="H135" i="26" s="1"/>
  <c r="F27" i="6"/>
  <c r="J135" i="26" s="1"/>
  <c r="C27" i="6"/>
  <c r="J135" i="23" s="1"/>
  <c r="F47" i="6"/>
  <c r="H285" i="26" s="1"/>
  <c r="C48" i="6"/>
  <c r="J285" i="23" s="1"/>
  <c r="F48" i="6"/>
  <c r="J285" i="26" s="1"/>
  <c r="F24" i="6"/>
  <c r="H120" i="26" s="1"/>
  <c r="C25" i="6"/>
  <c r="J120" i="23" s="1"/>
  <c r="F25" i="6"/>
  <c r="J120" i="26" s="1"/>
  <c r="F45" i="6"/>
  <c r="H270" i="26" s="1"/>
  <c r="C46" i="6"/>
  <c r="J270" i="23" s="1"/>
  <c r="F46" i="6"/>
  <c r="J270" i="26" s="1"/>
  <c r="F22" i="6"/>
  <c r="H105" i="26" s="1"/>
  <c r="F23" i="6"/>
  <c r="J105" i="26" s="1"/>
  <c r="C23" i="6"/>
  <c r="J105" i="23" s="1"/>
  <c r="C44" i="6"/>
  <c r="J255" i="23" s="1"/>
  <c r="C21" i="6"/>
  <c r="J90" i="23" s="1"/>
  <c r="F20" i="6"/>
  <c r="H90" i="26" s="1"/>
  <c r="F21" i="6"/>
  <c r="J90" i="26" s="1"/>
  <c r="C42" i="6"/>
  <c r="J240" i="23" s="1"/>
  <c r="F18" i="6"/>
  <c r="H75" i="26" s="1"/>
  <c r="C19" i="6"/>
  <c r="J75" i="23" s="1"/>
  <c r="F19" i="6"/>
  <c r="J75" i="26" s="1"/>
  <c r="C40" i="6"/>
  <c r="J225" i="23" s="1"/>
  <c r="F39" i="6"/>
  <c r="H225" i="26" s="1"/>
  <c r="F40" i="6"/>
  <c r="J225" i="26" s="1"/>
  <c r="F16" i="6"/>
  <c r="H60" i="26" s="1"/>
  <c r="F17" i="6"/>
  <c r="J60" i="26" s="1"/>
  <c r="C17" i="6"/>
  <c r="J60" i="23" s="1"/>
  <c r="F38" i="6"/>
  <c r="J210" i="26" s="1"/>
  <c r="C38" i="6"/>
  <c r="J210" i="23" s="1"/>
  <c r="F37" i="6"/>
  <c r="H210" i="26" s="1"/>
  <c r="F15" i="6"/>
  <c r="J45" i="26" s="1"/>
  <c r="F14" i="6"/>
  <c r="H45" i="26" s="1"/>
  <c r="F36" i="6"/>
  <c r="J195" i="26" s="1"/>
  <c r="F35" i="6"/>
  <c r="H195" i="26" s="1"/>
  <c r="C36" i="6"/>
  <c r="J195" i="23" s="1"/>
  <c r="C13" i="6"/>
  <c r="J30" i="23" s="1"/>
  <c r="F12" i="6"/>
  <c r="H30" i="26" s="1"/>
  <c r="F13" i="6"/>
  <c r="J30" i="26" s="1"/>
  <c r="C11" i="6"/>
  <c r="J15" i="23" s="1"/>
  <c r="W20" i="1"/>
  <c r="U45" i="6" l="1"/>
  <c r="U49" i="6"/>
  <c r="U58" i="6"/>
  <c r="U51" i="6"/>
  <c r="U57" i="6"/>
  <c r="U47" i="6"/>
  <c r="U53" i="6"/>
  <c r="U55" i="6"/>
  <c r="U39" i="6"/>
  <c r="U37" i="6"/>
  <c r="U50" i="6"/>
  <c r="U35" i="6"/>
  <c r="U33" i="6"/>
  <c r="U24" i="6"/>
  <c r="U22" i="6"/>
  <c r="U28" i="6"/>
  <c r="U20" i="6"/>
  <c r="U26" i="6"/>
  <c r="U18" i="6"/>
  <c r="U16" i="6"/>
  <c r="U14" i="6"/>
  <c r="U15" i="6"/>
  <c r="U44" i="6"/>
  <c r="U42" i="6"/>
  <c r="U38" i="6"/>
  <c r="U27" i="6"/>
  <c r="U52" i="6"/>
  <c r="U56" i="6"/>
  <c r="U46" i="6"/>
  <c r="U40" i="6"/>
  <c r="U19" i="6"/>
  <c r="U25" i="6"/>
  <c r="U31" i="6"/>
  <c r="U29" i="6"/>
  <c r="U23" i="6"/>
  <c r="U21" i="6"/>
  <c r="U34" i="6"/>
  <c r="U36" i="6"/>
  <c r="U17" i="6"/>
  <c r="U48" i="6"/>
  <c r="U54" i="6"/>
  <c r="U30" i="6"/>
  <c r="U13" i="6"/>
  <c r="U12" i="6"/>
  <c r="U11" i="6"/>
</calcChain>
</file>

<file path=xl/sharedStrings.xml><?xml version="1.0" encoding="utf-8"?>
<sst xmlns="http://schemas.openxmlformats.org/spreadsheetml/2006/main" count="3658" uniqueCount="330">
  <si>
    <t>Oral Health Care</t>
  </si>
  <si>
    <t>Hospice Services</t>
  </si>
  <si>
    <t>Mental Health Services</t>
  </si>
  <si>
    <t>Medical Nutrition Therapy</t>
  </si>
  <si>
    <t>Food Bank/Home-Delivered Meals</t>
  </si>
  <si>
    <t>Health Education/Risk Reduction</t>
  </si>
  <si>
    <t>Linguistic Services</t>
  </si>
  <si>
    <t>Medical Transportation Services</t>
  </si>
  <si>
    <t>Outreach Services</t>
  </si>
  <si>
    <t>Psychosocial Support Services</t>
  </si>
  <si>
    <t>Substance Abuse Outpatient Care</t>
  </si>
  <si>
    <t>Non-Medical Case Management Services</t>
  </si>
  <si>
    <t>Referral for Health Care and Support Services</t>
  </si>
  <si>
    <t>Ryan White Service Category</t>
  </si>
  <si>
    <t>Budgeted</t>
  </si>
  <si>
    <t>Total</t>
  </si>
  <si>
    <t>$</t>
  </si>
  <si>
    <t>Budgeted  EC</t>
  </si>
  <si>
    <t>Expended  EC</t>
  </si>
  <si>
    <t>Home and Community-Based Health Services</t>
  </si>
  <si>
    <t>Housing</t>
  </si>
  <si>
    <t>Rehabilitation Services</t>
  </si>
  <si>
    <r>
      <t>Early Intervention Services</t>
    </r>
    <r>
      <rPr>
        <sz val="7"/>
        <color theme="1"/>
        <rFont val="Calibri"/>
        <family val="2"/>
        <scheme val="minor"/>
      </rPr>
      <t xml:space="preserve"> (EIS)</t>
    </r>
  </si>
  <si>
    <r>
      <t xml:space="preserve">Emergency Financial Assistance </t>
    </r>
    <r>
      <rPr>
        <sz val="7"/>
        <color theme="1"/>
        <rFont val="Calibri"/>
        <family val="2"/>
        <scheme val="minor"/>
      </rPr>
      <t>(EFA)</t>
    </r>
  </si>
  <si>
    <t>Budgeted MAI</t>
  </si>
  <si>
    <t>Services</t>
  </si>
  <si>
    <t>%</t>
  </si>
  <si>
    <t>Health Insurance Premium
 and Cost Sharing Assistance</t>
  </si>
  <si>
    <t>Outpatient Ambulatory Health Services
 (OAHS/OAMC)</t>
  </si>
  <si>
    <r>
      <t xml:space="preserve">Local AIDS Pharmaceutical Assistance
</t>
    </r>
    <r>
      <rPr>
        <sz val="7"/>
        <color theme="1"/>
        <rFont val="Calibri"/>
        <family val="2"/>
        <scheme val="minor"/>
      </rPr>
      <t xml:space="preserve"> </t>
    </r>
    <r>
      <rPr>
        <sz val="10"/>
        <color theme="1"/>
        <rFont val="Calibri"/>
        <family val="2"/>
        <scheme val="minor"/>
      </rPr>
      <t>(for approved subrecipients only)</t>
    </r>
  </si>
  <si>
    <t>Medical Case Management
 (inc. Treatment Adherence Services)</t>
  </si>
  <si>
    <t>Substance Abuse Services
 (Residential)</t>
  </si>
  <si>
    <r>
      <t xml:space="preserve">Other Professional Services
</t>
    </r>
    <r>
      <rPr>
        <sz val="7"/>
        <color theme="1"/>
        <rFont val="Calibri"/>
        <family val="2"/>
        <scheme val="minor"/>
      </rPr>
      <t xml:space="preserve"> </t>
    </r>
    <r>
      <rPr>
        <sz val="10"/>
        <color theme="1"/>
        <rFont val="Calibri"/>
        <family val="2"/>
        <scheme val="minor"/>
      </rPr>
      <t>(inc. Legal Services &amp; Permanency Planning)</t>
    </r>
  </si>
  <si>
    <t>Budgeted NHAS</t>
  </si>
  <si>
    <t>Other Funding Sources</t>
  </si>
  <si>
    <t>EC</t>
  </si>
  <si>
    <t>MAI</t>
  </si>
  <si>
    <t>Other 
Funding Sources</t>
  </si>
  <si>
    <t>BUDGETED/PROJECTED</t>
  </si>
  <si>
    <t># clients served</t>
  </si>
  <si>
    <t># services</t>
  </si>
  <si>
    <t>Projected</t>
  </si>
  <si>
    <t>Actual</t>
  </si>
  <si>
    <t>EXPENDED/ACTUAL</t>
  </si>
  <si>
    <t>Expended MAI</t>
  </si>
  <si>
    <t>Expended NHAS</t>
  </si>
  <si>
    <t>Expended</t>
  </si>
  <si>
    <t>RW Part A</t>
  </si>
  <si>
    <t>RW Part C</t>
  </si>
  <si>
    <t>RW Part D</t>
  </si>
  <si>
    <t>HOPWA</t>
  </si>
  <si>
    <t>NHAS
(Old Rebate)</t>
  </si>
  <si>
    <t>Program Income
(Reportable)</t>
  </si>
  <si>
    <t>TOTAL</t>
  </si>
  <si>
    <t xml:space="preserve">Total </t>
  </si>
  <si>
    <t xml:space="preserve">
Projected Clients </t>
  </si>
  <si>
    <t>(by Service Category)</t>
  </si>
  <si>
    <t>Projected Services</t>
  </si>
  <si>
    <t>Total Projected Unduplicated Clients</t>
  </si>
  <si>
    <t>Expenditure</t>
  </si>
  <si>
    <t>(By Service Category)</t>
  </si>
  <si>
    <t>Actual Clients</t>
  </si>
  <si>
    <t>Actual Services</t>
  </si>
  <si>
    <t>Total Actual Unduplicated Clients</t>
  </si>
  <si>
    <t>NHAS (Old Rebate)</t>
  </si>
  <si>
    <t>Program Income (Reportable)</t>
  </si>
  <si>
    <t>% Expended</t>
  </si>
  <si>
    <t>of Original</t>
  </si>
  <si>
    <t xml:space="preserve">of Original </t>
  </si>
  <si>
    <r>
      <t xml:space="preserve">Combined Total      </t>
    </r>
    <r>
      <rPr>
        <b/>
        <sz val="9"/>
        <color theme="1"/>
        <rFont val="Calibri"/>
        <family val="2"/>
        <scheme val="minor"/>
      </rPr>
      <t>(Base, Supp, Rebate, EC, MAI, NHAS)</t>
    </r>
  </si>
  <si>
    <t xml:space="preserve">% of Total </t>
  </si>
  <si>
    <t>% of Total</t>
  </si>
  <si>
    <t>Funding</t>
  </si>
  <si>
    <t>(Budgeted)</t>
  </si>
  <si>
    <t>(Expended)</t>
  </si>
  <si>
    <t>% of All</t>
  </si>
  <si>
    <t>for Service Cat.</t>
  </si>
  <si>
    <t>Clients</t>
  </si>
  <si>
    <t>RYAN WHITE PART B HIV/AIDS PROGRAM</t>
  </si>
  <si>
    <t>DATA ENTRY WORKSHEET - BUDGETED/PROJECTED</t>
  </si>
  <si>
    <t>DATA ENTRY WORKSHEET - EXPENDED/ACTUAL</t>
  </si>
  <si>
    <t>Base</t>
  </si>
  <si>
    <t>Rebate</t>
  </si>
  <si>
    <t xml:space="preserve">RYAN WHITE PART B HIV/AIDS PROGRAM </t>
  </si>
  <si>
    <t xml:space="preserve">PROPORTION METHOD SUMMARY </t>
  </si>
  <si>
    <t>Service Category</t>
  </si>
  <si>
    <t xml:space="preserve">SUBRECIPIENT: </t>
  </si>
  <si>
    <t>PERIOD of PERFORMANCE:</t>
  </si>
  <si>
    <t>TOTAL CLIENTS SERVED</t>
  </si>
  <si>
    <t>PROJECTED:</t>
  </si>
  <si>
    <t>ACTUAL:</t>
  </si>
  <si>
    <t>PROPORTION METHOD DETAIL - BUDGETED/PROJECTED</t>
  </si>
  <si>
    <t>Budgeted Base</t>
  </si>
  <si>
    <t>Budgeted Rebates</t>
  </si>
  <si>
    <t>Supplemental
Apr 1 - Sept 29</t>
  </si>
  <si>
    <r>
      <t xml:space="preserve">Supplemental </t>
    </r>
    <r>
      <rPr>
        <b/>
        <sz val="9"/>
        <color theme="1"/>
        <rFont val="Calibri"/>
        <family val="2"/>
        <scheme val="minor"/>
      </rPr>
      <t>(Apr 1 - Sept 29)</t>
    </r>
  </si>
  <si>
    <r>
      <t xml:space="preserve">Budgeted  Supplemental </t>
    </r>
    <r>
      <rPr>
        <b/>
        <sz val="9"/>
        <color theme="1"/>
        <rFont val="Calibri"/>
        <family val="2"/>
        <scheme val="minor"/>
      </rPr>
      <t>(Apr 1 - Sept 29)</t>
    </r>
  </si>
  <si>
    <r>
      <t xml:space="preserve">Expended  Supplemental </t>
    </r>
    <r>
      <rPr>
        <b/>
        <sz val="9"/>
        <color theme="1"/>
        <rFont val="Calibri"/>
        <family val="2"/>
        <scheme val="minor"/>
      </rPr>
      <t>(Apr 1 - Sept 29)</t>
    </r>
  </si>
  <si>
    <t>CONTENTS:</t>
  </si>
  <si>
    <t>TAB 1</t>
  </si>
  <si>
    <t>TAB 2</t>
  </si>
  <si>
    <t>TAB 3</t>
  </si>
  <si>
    <t>TAB 4</t>
  </si>
  <si>
    <t>TAB 5</t>
  </si>
  <si>
    <t>TAB 6</t>
  </si>
  <si>
    <t>TAB 7</t>
  </si>
  <si>
    <t>TAB 8</t>
  </si>
  <si>
    <t>TAB 9</t>
  </si>
  <si>
    <t>Data Entry Worksheet - Budgeted/Projected…...........[Budgeted_Enter_Data]</t>
  </si>
  <si>
    <t>Data Entry Worksheet - Expended/Actual…...............[Expended_Enter_Data]</t>
  </si>
  <si>
    <t>Proportion Method Summary…....................................................[Summary]</t>
  </si>
  <si>
    <t>Proportion Method Detail - Budgeted/Projected…..............[Budgeted_Detail]</t>
  </si>
  <si>
    <t>Proportion Method Detail - Expended/Actual…..................[Expended_Detail]</t>
  </si>
  <si>
    <t>Base Implementation Plan…............................................................[Base_IP]</t>
  </si>
  <si>
    <t>Supplemental Implementation Plan…............................................. [Supp_IP]</t>
  </si>
  <si>
    <t>Rebate Implementation Plan….....................................................[Rebate_IP]</t>
  </si>
  <si>
    <t>Emerging Communities Implementation Plan…...................................[EC_IP]</t>
  </si>
  <si>
    <t>Implementation Plan Workbook</t>
  </si>
  <si>
    <t>PROPORTION METHOD DETAIL - EXPENDED/ACTUAL</t>
  </si>
  <si>
    <t>Expended Base</t>
  </si>
  <si>
    <t>Expended Rebate</t>
  </si>
  <si>
    <t>Budgeted RW Part A</t>
  </si>
  <si>
    <t>Budgeted RW Part C</t>
  </si>
  <si>
    <t>Budgeted RW Part D</t>
  </si>
  <si>
    <t>Budgeted HOPWA</t>
  </si>
  <si>
    <t>Budgeted Other Funding Sources</t>
  </si>
  <si>
    <t>Expended Program Income (Reportable)</t>
  </si>
  <si>
    <t>Expended RW Part A</t>
  </si>
  <si>
    <t>Expended RW Part C</t>
  </si>
  <si>
    <t>Expended RW Part D</t>
  </si>
  <si>
    <t>Expended HOPWA</t>
  </si>
  <si>
    <t>Expended Other Funding Sources</t>
  </si>
  <si>
    <t>(UNDUPLICATED)</t>
  </si>
  <si>
    <t>Other Ryan White (A, C, D)</t>
  </si>
  <si>
    <t>Est. Program Income
(Reportable)</t>
  </si>
  <si>
    <t>Estimated Program Income (Reportable)</t>
  </si>
  <si>
    <t>Service Category Number:  1</t>
  </si>
  <si>
    <t>Current Comprehensive Plan:  yes</t>
  </si>
  <si>
    <t>Part B Base</t>
  </si>
  <si>
    <t>Supplemental</t>
  </si>
  <si>
    <t>RW Rebate</t>
  </si>
  <si>
    <t>NHAS</t>
  </si>
  <si>
    <r>
      <t xml:space="preserve">1. Objectives:  </t>
    </r>
    <r>
      <rPr>
        <sz val="11"/>
        <color theme="1"/>
        <rFont val="Calibri"/>
        <family val="2"/>
        <scheme val="minor"/>
      </rPr>
      <t xml:space="preserve">
</t>
    </r>
    <r>
      <rPr>
        <sz val="11"/>
        <rFont val="Calibri"/>
        <family val="2"/>
        <scheme val="minor"/>
      </rPr>
      <t>List SMART</t>
    </r>
    <r>
      <rPr>
        <sz val="11"/>
        <color theme="1"/>
        <rFont val="Calibri"/>
        <family val="2"/>
        <scheme val="minor"/>
      </rPr>
      <t xml:space="preserve"> objectives</t>
    </r>
    <r>
      <rPr>
        <sz val="11"/>
        <rFont val="Calibri"/>
        <family val="2"/>
        <scheme val="minor"/>
      </rPr>
      <t xml:space="preserve"> that support the service goal listed above</t>
    </r>
  </si>
  <si>
    <r>
      <rPr>
        <b/>
        <sz val="11"/>
        <color indexed="8"/>
        <rFont val="Calibri"/>
        <family val="2"/>
      </rPr>
      <t xml:space="preserve">2. Service Unit Definition: </t>
    </r>
    <r>
      <rPr>
        <sz val="11"/>
        <color theme="1"/>
        <rFont val="Calibri"/>
        <family val="2"/>
        <scheme val="minor"/>
      </rPr>
      <t xml:space="preserve">
Define the service unit to be provided</t>
    </r>
  </si>
  <si>
    <t>3. Quantity</t>
  </si>
  <si>
    <r>
      <rPr>
        <b/>
        <sz val="11"/>
        <color indexed="8"/>
        <rFont val="Calibri"/>
        <family val="2"/>
      </rPr>
      <t xml:space="preserve">4. Time Frame: 
</t>
    </r>
    <r>
      <rPr>
        <sz val="11"/>
        <color theme="1"/>
        <rFont val="Calibri"/>
        <family val="2"/>
        <scheme val="minor"/>
      </rPr>
      <t>Indicate the estimated duration of activity relating to the objective listed.</t>
    </r>
  </si>
  <si>
    <r>
      <rPr>
        <b/>
        <sz val="11"/>
        <color indexed="8"/>
        <rFont val="Calibri"/>
        <family val="2"/>
      </rPr>
      <t xml:space="preserve">5. Funds: </t>
    </r>
    <r>
      <rPr>
        <sz val="11"/>
        <color theme="1"/>
        <rFont val="Calibri"/>
        <family val="2"/>
        <scheme val="minor"/>
      </rPr>
      <t xml:space="preserve">
</t>
    </r>
    <r>
      <rPr>
        <sz val="11"/>
        <rFont val="Calibri"/>
        <family val="2"/>
        <scheme val="minor"/>
      </rPr>
      <t>Provide the approximate amount of funds to be used to provide this service.</t>
    </r>
  </si>
  <si>
    <r>
      <t>3a)</t>
    </r>
    <r>
      <rPr>
        <sz val="11"/>
        <rFont val="Calibri"/>
        <family val="2"/>
      </rPr>
      <t xml:space="preserve"> Total</t>
    </r>
    <r>
      <rPr>
        <sz val="11"/>
        <color indexed="8"/>
        <rFont val="Calibri"/>
        <family val="2"/>
      </rPr>
      <t xml:space="preserve"> number of people to be served</t>
    </r>
  </si>
  <si>
    <t>3b) Total Number of service units to be provided</t>
  </si>
  <si>
    <t>Estimated duration of activity relating to the objective listed</t>
  </si>
  <si>
    <t>Approximate amount of funds to be used to provide this service.</t>
  </si>
  <si>
    <t>6. Outcomes: For each SMART objective, name at least one client-level outcome/indicator to be tracked for the objective:</t>
  </si>
  <si>
    <t xml:space="preserve">(1):  Clients with an Outpatient/Ambulatory Health Service two times or more - at least three months apart - during the measurement year (among clients with at least one Outpatient/Ambulatory Health Service).                                                                                                                                                                                                                                                                                                                                                                                                                        (2):  Clients who have achieved viral suppression during the measurement year (among clients with at least one Outpatient/Ambulatory Health Service).                                                                                                                                                                                                                                                                                                                                                                                                                                                                                                                                                                                                      </t>
  </si>
  <si>
    <t>Service Category Number:  2</t>
  </si>
  <si>
    <t>Service Category Number:  3</t>
  </si>
  <si>
    <t>Service Category Number:  8</t>
  </si>
  <si>
    <t>Service Category Number:  9</t>
  </si>
  <si>
    <t>Service Category Number:  13</t>
  </si>
  <si>
    <t>Service Category Number:  17</t>
  </si>
  <si>
    <t>Service Category Number:  18</t>
  </si>
  <si>
    <t>Service Category Number:  21</t>
  </si>
  <si>
    <t>Service Category Number:  24</t>
  </si>
  <si>
    <t>Total Expended:</t>
  </si>
  <si>
    <t>Total Budgeted:</t>
  </si>
  <si>
    <t>Service Category Number:  4</t>
  </si>
  <si>
    <t>Service Category Number:  5</t>
  </si>
  <si>
    <t>Service Category Number:  6</t>
  </si>
  <si>
    <t>Service Category Number:  7</t>
  </si>
  <si>
    <t xml:space="preserve">Estimated duration of activity </t>
  </si>
  <si>
    <t>Service Category Number:  10</t>
  </si>
  <si>
    <t>Service Category Number:  11</t>
  </si>
  <si>
    <t>Service Category Number:  12</t>
  </si>
  <si>
    <t>Service Category Number:  14</t>
  </si>
  <si>
    <t>Service Category Number:  15</t>
  </si>
  <si>
    <t>Service Category Number:  16</t>
  </si>
  <si>
    <t>Service Category Number:  19</t>
  </si>
  <si>
    <t>Service Category Number:  20</t>
  </si>
  <si>
    <t>Service Category Number:  22</t>
  </si>
  <si>
    <t>Service Category Number:  23</t>
  </si>
  <si>
    <r>
      <rPr>
        <b/>
        <sz val="16"/>
        <color rgb="FFFF0000"/>
        <rFont val="Calibri"/>
        <family val="2"/>
      </rPr>
      <t xml:space="preserve">BASE </t>
    </r>
    <r>
      <rPr>
        <b/>
        <sz val="16"/>
        <color indexed="8"/>
        <rFont val="Calibri"/>
        <family val="2"/>
      </rPr>
      <t>IMPLEMENTATION PLAN</t>
    </r>
  </si>
  <si>
    <t>SUBRECIPIENT:</t>
  </si>
  <si>
    <t>PERIOD of PERFORMANCE (GY):</t>
  </si>
  <si>
    <t>April 1, 2020 - March 31, 2021</t>
  </si>
  <si>
    <t>3. Quantity:</t>
  </si>
  <si>
    <t xml:space="preserve">Visit rendered face-to-face or via eligible telehealth with a licensed healthcare provider in an outpatient setting  for the provision of professional diagnostic and therapeutic services.   Provided either on-site or paid with program funds. </t>
  </si>
  <si>
    <t>a:  Provide professional diagnostic and therapeutic services to eligible PLWH.</t>
  </si>
  <si>
    <r>
      <rPr>
        <sz val="11"/>
        <rFont val="Calibri"/>
        <family val="2"/>
      </rPr>
      <t>Total</t>
    </r>
    <r>
      <rPr>
        <sz val="11"/>
        <color indexed="8"/>
        <rFont val="Calibri"/>
        <family val="2"/>
      </rPr>
      <t xml:space="preserve"> number of people to be served</t>
    </r>
  </si>
  <si>
    <t>Total Number of service units to be provided</t>
  </si>
  <si>
    <t>Approximate amount of funds to provide this service</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</si>
  <si>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b/>
        <sz val="14"/>
        <color rgb="FFFF0000"/>
        <rFont val="Calibri"/>
        <family val="2"/>
        <scheme val="minor"/>
      </rPr>
      <t>Outpatient/Ambulatory Health Services</t>
    </r>
  </si>
  <si>
    <t>Instructions</t>
  </si>
  <si>
    <t>PLANNING/PROJECTED IMPLEMENTATION PLANS:</t>
  </si>
  <si>
    <t>* Enter budgeted dollar amounts by Funding Source and Service Category.</t>
  </si>
  <si>
    <t>* Enter Total Projected Clients and Total Projected Services by Service Category. (Columns O &amp; P)</t>
  </si>
  <si>
    <t>* Enter Total Projected, Unduplicated Clients. (Cell O35)</t>
  </si>
  <si>
    <t xml:space="preserve"> YEAR-END IMPLEMENTATION PLANS:</t>
  </si>
  <si>
    <r>
      <t xml:space="preserve">1. Enter data into the </t>
    </r>
    <r>
      <rPr>
        <i/>
        <sz val="11"/>
        <color theme="1"/>
        <rFont val="Calibri"/>
        <family val="2"/>
        <scheme val="minor"/>
      </rPr>
      <t xml:space="preserve">Data Entry Worksheet - Budgeted/Projected </t>
    </r>
    <r>
      <rPr>
        <b/>
        <sz val="11"/>
        <color theme="1"/>
        <rFont val="Calibri"/>
        <family val="2"/>
        <scheme val="minor"/>
      </rPr>
      <t>[Budgeted_Enter_Data]</t>
    </r>
  </si>
  <si>
    <t xml:space="preserve"> 1. Enter data into the Data Entry Worksheet - Expended/Actual [Expended_Enter_Data]</t>
  </si>
  <si>
    <t xml:space="preserve">* Enter expended dollar amounts by Funding Source and Service Category for the period of 
   performance (i.e. grant year). </t>
  </si>
  <si>
    <t xml:space="preserve">* Enter Total Actual Clients and Total Actual Services by Service Category (Columns O &amp; P) and
   Total Unduplicated Clients (Cell O35). Use RSR data run for the period of performance period
   (i.e. grant year). </t>
  </si>
  <si>
    <t>Service Goal:  Provide FDA-approved medications to low-income clients with HIV disease who have no coverage or limited health care coverage</t>
  </si>
  <si>
    <t>Payment for medication</t>
  </si>
  <si>
    <t xml:space="preserve">(1) Clients who have achieved viral suppression during the measurement year (among clients receiving AIDS Pharmaceutical Assistance).                                                                                                                                                                                                                                                                                                                                                                                                                                                                                                                                                                                                      </t>
  </si>
  <si>
    <t>Visit provided face-to-face by general dental practitioners, dental specialists, and dental hygienists for diagnostic, preventive, and therapeutic dental care.  Provided either onsite or paid with program funds.</t>
  </si>
  <si>
    <t>a:  Provide oral health care including diagnostic, preventive, and therapeutic services to eligible PLWH.</t>
  </si>
  <si>
    <t>Service Goal:  Provide oral health care consistent with current dental care guidelines to people living with HIV</t>
  </si>
  <si>
    <t>Service Goal:  Increase individuals' awareness of HIV status and facilitate access to the HIV care system</t>
  </si>
  <si>
    <t>a: Identify individuals at points of entry and provide the following bundle of services: (1) HIV testing and targeted counseling, (2) referral services, (3) linkage to care, and (4) health education and literacy training that enable clients to navigate the HIV system of care.</t>
  </si>
  <si>
    <t xml:space="preserve">EIS visit to include four components (testing and counseling; referral services, linkage to care, and health education)  </t>
  </si>
  <si>
    <t xml:space="preserve">(1): Percentage of patients regardless of age, with a diagnosis of HIV prescribed antiretroviral therapy for the treatment of HIV infection during the measurement year.  
(2): Percentage of patients with a diagnosis of HIV who received HIV risk counseling in the measurement year.                                                                                                                                                                                                                                                                                                                                                                                                                                                                                                                                                                                                      </t>
  </si>
  <si>
    <t>Service Goal:  Ensure access to medical care and cost-effective utilization of Ryan White funds</t>
  </si>
  <si>
    <t xml:space="preserve">Payment covering premiums, co-payments, or deductibles. </t>
  </si>
  <si>
    <t>a:  Provide assistance for health, dental, and/or vision insurance premium payments, co-payments, and deductibles to clients not eligible for coverage by ADAP.</t>
  </si>
  <si>
    <t xml:space="preserve">(1):  Clients with an Outpatient/Ambulatory Health Service two times or more - at least three months apart - during the measurement year (among clients receiving a HIP).                                                                                                                                                                                                                                                                                                                                                                                                                      (2):  Clients who have achieved viral suppression during the measurement year (among clients receiving HIP).                                                                                                                                                                                                                                                                                                                                                                                                                                                                                                                                                                                                 </t>
  </si>
  <si>
    <t>Visit rendered face-to-face by a licensed, registered dietician outside of a primary care visit</t>
  </si>
  <si>
    <t xml:space="preserve">(1):  Clients with an Outpatient/Ambulatory Health Service two times or more - at least three months apart - during the measurement year (among clients receiving Medical Nutrition Therapy).                                                                                                                                                                                                                                                                                                                                                                                                                    (2):  Clients who have achieved viral suppression during the measurement year (among clients receiving Medical Nutrition Therapy).                                                                                                                                                                                                                                                                                                                                                                                                                                                                                                                                                                                                 </t>
  </si>
  <si>
    <t>Service Goal:  Provide Hospice Services rendered by licensed hospice care providers to clients in the terminal stages of illness</t>
  </si>
  <si>
    <t>Provide Hospice Care provided by licensed hospice care providers to clients in terminal states of illness, in a home or other residential setting, including a non-acute care section of a hospital that has been designated and staffed to provide hospice care for terminal patients</t>
  </si>
  <si>
    <t xml:space="preserve">(1):  Clients with an Outpatient/Ambulatory Health Service two times or more - at least three months apart - during the measurement year (among clients receiving Hospice Services).                                                                                                                                                                                                                                                                                                                                                                                                                      (2):  Clients who have achieved viral suppression during the measurement year (among clients receiving Hospice Services).                                                                                                                                                                                                                                                                                                                                                                                                                                                                                                                                                                                                   </t>
  </si>
  <si>
    <t xml:space="preserve">Visit is face-to-face treatment and/or counseling session to address substance abuse problems in an outpatient setting, rendered by a physician or under the supervision of a physician, or by other qualified personnel. Visit is either on-site or paid </t>
  </si>
  <si>
    <t xml:space="preserve">Medical Case Management (MCM) visit includes visits with Medical Case Managers for coordination and connection to services that are captured in units of 15 minutes including one (1) unit of documentation time.  Medical Case Management visits are defined as face-to-face, telephone visits, and other forms of “made” visits with a client/patient.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</si>
  <si>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b/>
        <sz val="14"/>
        <color rgb="FFFF0000"/>
        <rFont val="Calibri"/>
        <family val="2"/>
        <scheme val="minor"/>
      </rPr>
      <t>AIDS Pharmacuetical Assistance</t>
    </r>
    <r>
      <rPr>
        <b/>
        <sz val="11"/>
        <color indexed="8"/>
        <rFont val="Calibri"/>
        <family val="2"/>
      </rPr>
      <t xml:space="preserve"> (for approved subrecipients only. Otherwise, use EFA for medications)</t>
    </r>
  </si>
  <si>
    <t>a:  Provide FDA-approved medications to low-income clients with HIV disease who have no coverage or limited health care coverage.</t>
  </si>
  <si>
    <t>Estimated duration of activity</t>
  </si>
  <si>
    <t>Approximate amount of funds to provide this service.</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</si>
  <si>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b/>
        <sz val="14"/>
        <color rgb="FFFF0000"/>
        <rFont val="Calibri"/>
        <family val="2"/>
        <scheme val="minor"/>
      </rPr>
      <t>Oral Health Care</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</si>
  <si>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rgb="FFFF0000"/>
        <rFont val="Calibri"/>
        <family val="2"/>
        <scheme val="minor"/>
      </rPr>
      <t xml:space="preserve"> </t>
    </r>
    <r>
      <rPr>
        <b/>
        <sz val="14"/>
        <color rgb="FFFF0000"/>
        <rFont val="Calibri"/>
        <family val="2"/>
      </rPr>
      <t>Early Intervention Services (EIS)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</si>
  <si>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Health Insurance Premium and Cost Sharing Assistance</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</si>
  <si>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Medical Nutrition Therapy</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</si>
  <si>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Hospice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</si>
  <si>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Home and Community Based Health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</si>
  <si>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Mental Health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</si>
  <si>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Substance Abuse Outpatient Care</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</si>
  <si>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 xml:space="preserve">Medical Case Management </t>
    </r>
    <r>
      <rPr>
        <b/>
        <sz val="11"/>
        <color rgb="FF000000"/>
        <rFont val="Calibri"/>
        <family val="2"/>
      </rPr>
      <t>(inc. Treatment Adherence)</t>
    </r>
  </si>
  <si>
    <t xml:space="preserve">Estimated duration of activity relating </t>
  </si>
  <si>
    <t xml:space="preserve">(1):  Percentage of clients screened for Mental Health Services during the measurement year.                                                                                                                                                                                                                                                                                                                                                                                                                               (2):  Clients who have achieved viral suppression during the measurement year (among clients receiving Mental Health Services).                                                                                                                                                                                                                                                                                                                                                                                                                                                                                                                                                                                                     </t>
  </si>
  <si>
    <t xml:space="preserve">(1):  Clients with an Outpatient/Ambulatory Health Service two times or more - at least three months apart - during the measurement year (among clients receiving Medical Case Management services).                                                                                                                                                                                                                                                                                                                                                                                                                  (2):  Clients who have achieved viral suppression during the measurement year (among clients receiving Medical Case Management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</si>
  <si>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Non-Medical Case Management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</si>
  <si>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Emergency Financial Assistance (EFA)</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</si>
  <si>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Food Bank/Home-Delivered Meals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</si>
  <si>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Health Education/Risk Reduction</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</si>
  <si>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Housing</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</si>
  <si>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Linguistic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</si>
  <si>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Medical Transportation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</si>
  <si>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Other Professional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</si>
  <si>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Outreach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</si>
  <si>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Psychosocial Support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</si>
  <si>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Referral for Health Care and Support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</si>
  <si>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Rehabilitation Services</t>
    </r>
  </si>
  <si>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scheme val="minor"/>
      </rPr>
      <t>Substance Abuse Services (Residential)</t>
    </r>
  </si>
  <si>
    <t>Approximate amount of funds to  provide this service</t>
  </si>
  <si>
    <t>Visit educating clients with HIV about HIV transmission, including information dissemination about medical and psychosocial support services and counseling to help clients with HIV improve their health status that are captured in units of 15 minutes including documentation time.  Visits are defined as face-to-face, telephone visits, and other forms of "made" visits with a client/patient.</t>
  </si>
  <si>
    <t xml:space="preserve">(a):  Percent of clients who received Risk Reduction screening during the measurement year.                                                                                                                                                                                                                                                                                                                                                                                                                        (b):  Clients with an Outpatient/Ambulatory Health Service two times or more - at least three months apart - during the measurement year (among clients receiving Health Education/Risk Reduction services).                                                                                                                                                                                                                                                                                                                                                                                                                                                                                                                                                                                                   </t>
  </si>
  <si>
    <t xml:space="preserve">(a):  Clients with an Outpatient/Ambulatory Health Service two times or more - at least three months apart - during the measurement year (among clients receiving Housing services).                                                                                                                                                                                                                                                                                                                                                                                                                  (b):  Clients who have achieved viral suppression during the measurement year (among clients receiving Housing services).                                                                                                                                                                                                                                                                                                                                                                                                                                                                                                                                                                                                 </t>
  </si>
  <si>
    <t xml:space="preserve">(a):  Clients with an Outpatient/Ambulatory Health Service two times or more - at least three months apart - during the measurement year (among clients receiving Linguistic Services).                                                                                                                                                                                                                                                                                                                                                                                                                     (b):  Clients who have achieved viral suppression during the measurement year (among clients receiving Linguistic Services).                                                                                                                                                                                                                                                                                                                                                                                                                                                                                                                                                                                               </t>
  </si>
  <si>
    <t>One-way trip</t>
  </si>
  <si>
    <t xml:space="preserve">(a):  Clients with an Outpatient/Ambulatory Health Service two times or more - at least three months apart - during the measurement year (among clients receiving Medical Transportation).                                                                                                                                                                                                                                                                                                                                                                                                                      (b):  Clients who have achieved viral suppression during the measurement year (among clients receiving Medical Transportation).                                                                                                                                                                                                                                                                                                                                                                                                                                                                                                                                                                                                </t>
  </si>
  <si>
    <t xml:space="preserve">(a):  Clients with an Outpatient/Ambulatory Health Service two times or more - at least three months apart - during the measurement year (among clients receiving Other Professional Services).                                                                                                                                                                                                                                                                                                                                                                                                                      (b):  Clients who have achieved viral suppression during the measurement year (among clients receiving Other Professional Services).                                                                                                                                                                                                                                                                                                                                                                                                                                                                                                                                                                                                 </t>
  </si>
  <si>
    <t>Visit provided with the purpose of identification of people with unknown HIV disease or those who know their status so that they may become aware of, and may be enrolled in care and treatment services.  Services are captured in units of 15 minutes including one (1) unit of documentation time and are defined as face-to-face, telephone visits, and other forms of “made” visits with a client/patient.</t>
  </si>
  <si>
    <t xml:space="preserve">(a):  Clients with an Outpatient/Ambulatory Health Service two times or more - at least three months apart - during the measurement year (among clients receiving Outreach Services).                                                                                                                                                                                                                                                                                                                                                                                                                     (b):  Clients who have achieved viral suppression during the measurement year (among clients receiving Outreach Services).                                                                                                                                                                                                                                                                                                                                                                                                                                                                                                                                                                                         </t>
  </si>
  <si>
    <t>Visits for support and counseling activities that are captured in units of 15 minutes including documentation time.  Visits are defined as face-to-face, telephone visits, and other forms of "made" visits with a client/patient.</t>
  </si>
  <si>
    <t xml:space="preserve">(a):  Clients with an Outpatient/Ambulatory Health Service two times or more - at least three months apart - during the measurement year (among clients receiving Psychosocial Support Services).                                                                                                                                                                                                                                                                                                                                                                                                                    (b):  Clients who have achieved viral suppression during the measurement year (among clients receiving Psychosocial Support Services).                                                                                                                                                                                                                                                                                                                                                                                                                                                                                                                                                                                                </t>
  </si>
  <si>
    <t xml:space="preserve">(a):  Clients with an Outpatient/Ambulatory Health Service two times or more - at least three months apart - during the measurement year (among clients receiving Referral for Health Care/ Supportive Services).                                                                                                                                                                                                                                                                                                                                                                                                                      (b):  Clients who have achieved viral suppression during the measurement year (among clients receiving Referral for Health Care/ Supportive Services).                                                                                                                                                                                                                                                                                                                                                                                                                                                                                                                                                                                                </t>
  </si>
  <si>
    <t xml:space="preserve">(a):  Clients with an Outpatient/Ambulatory Health Service two times or more - at least three months apart - during the measurement year (among clients receiving Substance Abuse Services (Residential).                                                                                                                                                                                                                                                                                                                                                                                                    (b):  Clients who have achieved viral suppression during the measurement year (among clients receiving Substance Abuse Services (Residential).                                                                                                                                                                                                                                                                                                                                                                                                                                                                                                                                                                                               </t>
  </si>
  <si>
    <t>·         Service Unit Definitions provided above coordinate with a wide range of service inputs including Electronic Health Record (EHR) integration, third-party/sub-contractor data submission, and other original data sources.  Visits are defined as face-to-face, telephone visits, and other forms of “made” visits with a client/patient and do not include the following: 1) visits completed prior to verification of eligibility for RW services, 2) letters/emails sent to a client, 3) collateral visits with other providers on behalf of a client, 4) chart review/supervision/documentation updates.  http://www.scdhec.gov/health/docs/stdhiv/Appendix%201%20--%20CM%20Progress%20Log%20Documention%20in%20Provide%20Enterprise%20(Revised%20March%202011).pdf</t>
  </si>
  <si>
    <t xml:space="preserve">(1):  Percentage of clients served with Oral Health Care during the measurement year. 
(2):  Clients who have achieved viral suppression during the measurement year (among clients with at least one Oral Health Care service).                                                                                                                                                                                                                                                                                                                                                                                                                                                                                                                                                                                                    </t>
  </si>
  <si>
    <t>Service Goal:  Provide Medical Nutrition Therapy by a licensed, registered dietician to people living with HIV</t>
  </si>
  <si>
    <t>Service Goal:  Provide Home and Community-based Health Services to people living with HIV</t>
  </si>
  <si>
    <t>Provide Home and Community-based Health Services defined as skilled health services furnished in the home of an HIV-infected individual, based on a written plan of care prepared by a case management team that includes appropriate health care professionals to eligible PLWH.</t>
  </si>
  <si>
    <t>Home and Community-based Health Service</t>
  </si>
  <si>
    <t>Hospice Service</t>
  </si>
  <si>
    <t xml:space="preserve">(1):  Clients with an Outpatient/Ambulatory Health Service two times or more - at least three months apart - during the measurement year (among clients with at least one Home and Comm.-based Health Service).                                                                                                                                                                                                                                                                                                                                                                                                                        (2):  Clients who have achieved viral suppression during the measurement year (among clients with at least one Home and Comm.-based Health Service).                                                                                                                                                                                                                                                                                                                                                                                                                                                                                                                                                                                                      </t>
  </si>
  <si>
    <t>Service Goal:  Ensure access to Mental Health Services for people living with HIV</t>
  </si>
  <si>
    <t>Provide Medical Nutrition Therapy rendered by a licensed, registered dietician to eligible PLWH.</t>
  </si>
  <si>
    <t>A face-to-face visit, including psychological and psychiatric treatment and counseling services, conducted in a group or individual setting and provided by a mental health professional licensed or authorized within the State to render such services.  Provided either onsite or paid with program funds.</t>
  </si>
  <si>
    <t>Provide Mental Health Services, rendered by licensed mental health professionals, to eligible PLWH with diagnosed mental illnesses.</t>
  </si>
  <si>
    <t>Service Goal:  Provide Outpatient/Ambulatory Health Services consistent with PHS guidelines to people living with HIV</t>
  </si>
  <si>
    <t>April 1, 2020 - 
March 31, 2021</t>
  </si>
  <si>
    <t>Service Goal:  Provide Rehabilitation Services to people living with HIV</t>
  </si>
  <si>
    <t>Provide HIV-related therapies intended to improve or maintain a client's quality of life and optimal capacity for self-care on an outpatient basis to eligible PLWH.</t>
  </si>
  <si>
    <t>Rehabilitation Service</t>
  </si>
  <si>
    <t>Service Goal:  Provide Substance Abuse Outpatient Care to people living with HIV</t>
  </si>
  <si>
    <t>Provide Substance Abuse Outpatient Care to eligible PLWH.</t>
  </si>
  <si>
    <t>Service Goal:  Provide Medical Case Management services consistent with Ryan White guidelines to people living with HIV</t>
  </si>
  <si>
    <t>a:  Provide Medical Case Management services to eligible PLWH.</t>
  </si>
  <si>
    <t>Service Goal:   Provide Non-medical Case Management to people living with HIV</t>
  </si>
  <si>
    <t xml:space="preserve"> Provide Non-medical Case Management services including the provision of advice and assistance in obtaining medical, social, community, legal, financial, and other needed services to help clients access and remain in care to eligible PLWH.</t>
  </si>
  <si>
    <t xml:space="preserve">Service Goal:  Provide Emergency Financial Assistance to people living with HIV </t>
  </si>
  <si>
    <t xml:space="preserve">Provide Emergency Financial Assistance through payments to agencies or voucher programs to assist eligible PLWH with emergency expenses including utilities, housing, food, and medication.  </t>
  </si>
  <si>
    <t>Emergency Financial Assistance payment</t>
  </si>
  <si>
    <t xml:space="preserve">Visit with Non-Medical Case Manager for coordination and connection to services that are captured in units of 15 minutes including one (1) unit of documentation time.  Visits are defined as face-to-face, telephone visits, and other forms of “made” visits with a client/patient. </t>
  </si>
  <si>
    <t>Service Goal:  Provide Food Bank/Home-Delivered Meals to people living with HIV</t>
  </si>
  <si>
    <t xml:space="preserve"> Provide Food Bank/Home Delivered Meals including food, meals, and/or essential household items to eligible clients with no other resources.</t>
  </si>
  <si>
    <t xml:space="preserve">Meal or voucher </t>
  </si>
  <si>
    <t>Service Goal:  Provide Health Education/Risk Reduction services to people living with HIV</t>
  </si>
  <si>
    <t xml:space="preserve">Provide Health Education/Risk Reduction services (not including peers) to eligible clients covering HIV transmission and how to reduce the risk of HIV transmission.  </t>
  </si>
  <si>
    <t xml:space="preserve">Service Goal:  Provide Housing services to people living with HIV </t>
  </si>
  <si>
    <t>Payment for emergency, temporary, or transitional housing</t>
  </si>
  <si>
    <t>Provide short-term assistance to facilitate emergency, temporary, or transitional housing to enable an individual or family to gain or maintain medical care</t>
  </si>
  <si>
    <t xml:space="preserve">Service Goal:  Provide Linguistic Services to people living with HIV </t>
  </si>
  <si>
    <t>Provide interpretation and translation services, both oral and written, to enable clients to engage in medical and medical case management services</t>
  </si>
  <si>
    <t>Service to assist in conquering language or disability barriers (for example, translation for hearing impaired communication assistance)</t>
  </si>
  <si>
    <t xml:space="preserve">Service Goal:  Provide Medical Transportation Services to people living with HIV </t>
  </si>
  <si>
    <t xml:space="preserve"> Provide Medical Transportation Services to eligible clients with no other mode of transportation for the purpose of improving access to  and retention in care.</t>
  </si>
  <si>
    <t>Service Goal:  Provide Other Professional Services to people living with HIV</t>
  </si>
  <si>
    <t xml:space="preserve">Professional Service </t>
  </si>
  <si>
    <t xml:space="preserve">Provide professional and consultant services (rendered by members of particular professions licensed and/or qualified to offer such services by local governing authorities) including legal services, permanency planning, and income tax preparation </t>
  </si>
  <si>
    <t xml:space="preserve">Service Goal:    Provide Outreach Services to people living with HIV </t>
  </si>
  <si>
    <t>Provide Outreach Services with the purpose of re-engaging eligible PLWH into care.</t>
  </si>
  <si>
    <t xml:space="preserve">Service Goal: Provide Psychosocial Support Services to people living with HIV </t>
  </si>
  <si>
    <t>Provide support and counseling services to eligible PLWH.</t>
  </si>
  <si>
    <t xml:space="preserve">Service Goal:  Provide Referral for Health Care and Support Services to people living with HIV </t>
  </si>
  <si>
    <t>Direct clients to a service either medical or supportive, as needed by the client, to enable clients living with HIV improve their health status.</t>
  </si>
  <si>
    <t>Referral</t>
  </si>
  <si>
    <t>Service Goal:  Provide Substance Abuse Services (Residential) to people living with HIV</t>
  </si>
  <si>
    <t xml:space="preserve">Face-to-Face visit at a residential facility specializing in substance abuse </t>
  </si>
  <si>
    <t>Provide Substance Abuse Services for the treatment of drug or alcohol use disorders in a residential setting to include screening, assessment, diagnosis, and treatment of substance ue disorder to eligible PLWH</t>
  </si>
  <si>
    <t xml:space="preserve">(1):  Clients with an Outpatient/Ambulatory Health Service two times or more - at least three months apart - during the measurement year (among clients receiving Rehabilitation Services).                                                                                                                                                                                                                                                                                                                                                                                                                        (2):  Clients who have achieved viral suppression during the measurement year (among clients receiving Rehabilitation Services).                                                                                                                                                                                                                                                                                                                                                                                                                                                                                                                                                                                                      </t>
  </si>
  <si>
    <r>
      <rPr>
        <b/>
        <sz val="13.5"/>
        <color rgb="FFFF0000"/>
        <rFont val="Calibri"/>
        <family val="2"/>
      </rPr>
      <t xml:space="preserve">SUPPLEMENTAL </t>
    </r>
    <r>
      <rPr>
        <b/>
        <sz val="13.5"/>
        <color indexed="8"/>
        <rFont val="Calibri"/>
        <family val="2"/>
      </rPr>
      <t>IMPLEMENTATION PLAN</t>
    </r>
  </si>
  <si>
    <t>April 1, 2020 - September 29, 2021</t>
  </si>
  <si>
    <r>
      <rPr>
        <b/>
        <sz val="16"/>
        <color rgb="FFFF0000"/>
        <rFont val="Calibri"/>
        <family val="2"/>
      </rPr>
      <t xml:space="preserve">REBATE </t>
    </r>
    <r>
      <rPr>
        <b/>
        <sz val="16"/>
        <color indexed="8"/>
        <rFont val="Calibri"/>
        <family val="2"/>
      </rPr>
      <t>IMPLEMENTATION PLAN</t>
    </r>
  </si>
  <si>
    <t>IMPLEMENTATION PLAN</t>
  </si>
  <si>
    <t xml:space="preserve">EMERGING COMMUNITIES </t>
  </si>
  <si>
    <t>April 1, 2020 - 
September 29, 2020</t>
  </si>
  <si>
    <t>!</t>
  </si>
  <si>
    <t xml:space="preserve"> 2. The implementation plan templates will auto-populate from data entered in step 1. Submit all applicable
      implementation plans (Base, Supplemental, Rebate, Emerging Communities) and the Proportion Method
      Summary [Summary] per the deadlines and guidance provided by DHEC.</t>
  </si>
  <si>
    <t>* Note that the period of performance for the Supplemental Implementation Plan (due in Oct.) 
   is April 1, 2020 - Sept. 29, 2020.</t>
  </si>
  <si>
    <t>2. The implementation plan templates will auto-populate from data entered in step 1. Submit all
     applicable implementation plans (Base, Supplemental, Rebate, Emerging Communities) and the
     Proportion Method Summary [Summary] per the deadlines and guidance provided by DHEC.</t>
  </si>
  <si>
    <r>
      <t xml:space="preserve">The </t>
    </r>
    <r>
      <rPr>
        <b/>
        <u/>
        <sz val="12"/>
        <color theme="1"/>
        <rFont val="Calibri"/>
        <family val="2"/>
        <scheme val="minor"/>
      </rPr>
      <t>MAI Implementation Plan template</t>
    </r>
    <r>
      <rPr>
        <sz val="12"/>
        <color theme="1"/>
        <rFont val="Calibri"/>
        <family val="2"/>
        <scheme val="minor"/>
      </rPr>
      <t xml:space="preserve"> is </t>
    </r>
    <r>
      <rPr>
        <i/>
        <sz val="12"/>
        <color theme="1"/>
        <rFont val="Calibri"/>
        <family val="2"/>
        <scheme val="minor"/>
      </rPr>
      <t>NOT</t>
    </r>
    <r>
      <rPr>
        <sz val="12"/>
        <color theme="1"/>
        <rFont val="Calibri"/>
        <family val="2"/>
        <scheme val="minor"/>
      </rPr>
      <t xml:space="preserve"> included in this workbook. If you receive MAI funding, download the template from the DHEC Ryan White Part B Technical Assistance web page. </t>
    </r>
  </si>
  <si>
    <r>
      <t xml:space="preserve">Submit </t>
    </r>
    <r>
      <rPr>
        <b/>
        <u/>
        <sz val="12"/>
        <color theme="1"/>
        <rFont val="Calibri"/>
        <family val="2"/>
        <scheme val="minor"/>
      </rPr>
      <t>all applicable Implementation Plans</t>
    </r>
    <r>
      <rPr>
        <sz val="12"/>
        <color theme="1"/>
        <rFont val="Calibri"/>
        <family val="2"/>
        <scheme val="minor"/>
      </rPr>
      <t xml:space="preserve"> </t>
    </r>
    <r>
      <rPr>
        <i/>
        <sz val="12"/>
        <color theme="1"/>
        <rFont val="Calibri"/>
        <family val="2"/>
        <scheme val="minor"/>
      </rPr>
      <t>and</t>
    </r>
    <r>
      <rPr>
        <sz val="12"/>
        <color theme="1"/>
        <rFont val="Calibri"/>
        <family val="2"/>
        <scheme val="minor"/>
      </rPr>
      <t xml:space="preserve"> </t>
    </r>
    <r>
      <rPr>
        <b/>
        <u/>
        <sz val="12"/>
        <color theme="1"/>
        <rFont val="Calibri"/>
        <family val="2"/>
        <scheme val="minor"/>
      </rPr>
      <t>the Proportion Method Summary</t>
    </r>
    <r>
      <rPr>
        <sz val="12"/>
        <color theme="1"/>
        <rFont val="Calibri"/>
        <family val="2"/>
        <scheme val="minor"/>
      </rPr>
      <t xml:space="preserve"> to DHEC via the secure portal according to instructions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</si>
</sst>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2" x14ac:knownFonts="1">
    <font>
      <sz val="11"/>
      <color theme="1"/>
      <name val="Calibri"/>
      <family val="2"/>
      <scheme val="minor"/>
    </font>
    <font>
      <b/>
      <sz val="14"/>
      <name val="Calibri"/>
      <family val="2"/>
      <scheme val="minor"/>
    </font>
    <font>
      <b/>
      <sz val="11"/>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7"/>
      <color theme="1"/>
      <name val="Calibri"/>
      <family val="2"/>
      <scheme val="minor"/>
    </font>
    <font>
      <b/>
      <sz val="11"/>
      <color theme="1"/>
      <name val="Calibri"/>
      <family val="2"/>
      <scheme val="minor"/>
    </font>
    <font>
      <b/>
      <sz val="9"/>
      <color theme="1"/>
      <name val="Calibri"/>
      <family val="2"/>
      <scheme val="minor"/>
    </font>
    <font>
      <b/>
      <sz val="11"/>
      <color rgb="FFC00000"/>
      <name val="Calibri"/>
      <family val="2"/>
      <scheme val="minor"/>
    </font>
    <font>
      <sz val="9"/>
      <color theme="1"/>
      <name val="Calibri"/>
      <family val="2"/>
      <scheme val="minor"/>
    </font>
    <font>
      <sz val="9"/>
      <name val="Calibri"/>
      <family val="2"/>
      <scheme val="minor"/>
    </font>
    <font>
      <b/>
      <sz val="12"/>
      <color rgb="FFC00000"/>
      <name val="Calibri"/>
      <family val="2"/>
      <scheme val="minor"/>
    </font>
    <font>
      <b/>
      <sz val="12"/>
      <color theme="1"/>
      <name val="Calibri"/>
      <family val="2"/>
      <scheme val="minor"/>
    </font>
    <font>
      <b/>
      <sz val="12"/>
      <name val="Calibri"/>
      <family val="2"/>
      <scheme val="minor"/>
    </font>
    <font>
      <b/>
      <sz val="16"/>
      <color theme="1"/>
      <name val="Cambria"/>
      <family val="1"/>
    </font>
    <font>
      <b/>
      <sz val="14"/>
      <color theme="1"/>
      <name val="Calibri"/>
      <family val="2"/>
      <scheme val="minor"/>
    </font>
    <font>
      <b/>
      <u/>
      <sz val="16"/>
      <color theme="1"/>
      <name val="Calibri"/>
      <family val="2"/>
    </font>
    <font>
      <b/>
      <sz val="16"/>
      <color indexed="8"/>
      <name val="Calibri"/>
      <family val="2"/>
    </font>
    <font>
      <b/>
      <sz val="11"/>
      <color indexed="8"/>
      <name val="Calibri"/>
      <family val="2"/>
    </font>
    <font>
      <b/>
      <sz val="11"/>
      <color rgb="FF00B050"/>
      <name val="Calibri"/>
      <family val="2"/>
    </font>
    <font>
      <b/>
      <sz val="11"/>
      <name val="Calibri"/>
      <family val="2"/>
    </font>
    <font>
      <sz val="11"/>
      <color indexed="8"/>
      <name val="Calibri"/>
      <family val="2"/>
    </font>
    <font>
      <sz val="11"/>
      <name val="Calibri"/>
      <family val="2"/>
      <scheme val="minor"/>
    </font>
    <font>
      <sz val="11"/>
      <name val="Calibri"/>
      <family val="2"/>
    </font>
    <font>
      <sz val="11"/>
      <color rgb="FFFF0000"/>
      <name val="Calibri"/>
      <family val="2"/>
    </font>
    <font>
      <sz val="14"/>
      <color theme="1"/>
      <name val="Calibri"/>
      <family val="2"/>
      <scheme val="minor"/>
    </font>
    <font>
      <b/>
      <sz val="16"/>
      <color rgb="FFFF0000"/>
      <name val="Calibri"/>
      <family val="2"/>
    </font>
    <font>
      <b/>
      <sz val="14"/>
      <color rgb="FFFF0000"/>
      <name val="Calibri"/>
      <family val="2"/>
      <scheme val="minor"/>
    </font>
    <font>
      <b/>
      <u/>
      <sz val="16"/>
      <color theme="1"/>
      <name val="Calibri"/>
      <family val="2"/>
      <scheme val="minor"/>
    </font>
    <font>
      <i/>
      <sz val="11"/>
      <color theme="1"/>
      <name val="Calibri"/>
      <family val="2"/>
      <scheme val="minor"/>
    </font>
    <font>
      <sz val="14"/>
      <color rgb="FFFF0000"/>
      <name val="Calibri"/>
      <family val="2"/>
      <scheme val="minor"/>
    </font>
    <font>
      <b/>
      <sz val="14"/>
      <color rgb="FFFF0000"/>
      <name val="Calibri"/>
      <family val="2"/>
    </font>
    <font>
      <b/>
      <sz val="11"/>
      <color rgb="FF000000"/>
      <name val="Calibri"/>
      <family val="2"/>
    </font>
    <font>
      <b/>
      <sz val="13.5"/>
      <color indexed="8"/>
      <name val="Calibri"/>
      <family val="2"/>
    </font>
    <font>
      <b/>
      <sz val="13.5"/>
      <color rgb="FFFF0000"/>
      <name val="Calibri"/>
      <family val="2"/>
    </font>
    <font>
      <sz val="11"/>
      <color theme="1" tint="0.34998626667073579"/>
      <name val="Calibri"/>
      <family val="2"/>
    </font>
    <font>
      <b/>
      <sz val="12"/>
      <color rgb="FFFF0000"/>
      <name val="Bernard MT Condensed"/>
      <family val="1"/>
    </font>
    <font>
      <b/>
      <u/>
      <sz val="12"/>
      <color theme="1"/>
      <name val="Calibri"/>
      <family val="2"/>
      <scheme val="minor"/>
    </font>
    <font>
      <i/>
      <sz val="12"/>
      <color theme="1"/>
      <name val="Calibri"/>
      <family val="2"/>
      <scheme val="minor"/>
    </font>
    <font>
      <b/>
      <sz val="11"/>
      <color rgb="FF00B0F0"/>
      <name val="Calibri"/>
      <family val="2"/>
      <scheme val="minor"/>
    </font>
  </fonts>
  <fills count="28">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2DD92"/>
        <bgColor indexed="64"/>
      </patternFill>
    </fill>
    <fill>
      <patternFill patternType="solid">
        <fgColor rgb="FFF9EFCB"/>
        <bgColor indexed="64"/>
      </patternFill>
    </fill>
    <fill>
      <patternFill patternType="solid">
        <fgColor theme="5" tint="0.39997558519241921"/>
        <bgColor indexed="64"/>
      </patternFill>
    </fill>
    <fill>
      <patternFill patternType="solid">
        <fgColor theme="5" tint="0.79998168889431442"/>
        <bgColor indexed="64"/>
      </patternFill>
    </fill>
    <fill>
      <patternFill patternType="gray0625">
        <bgColor theme="0" tint="-4.9989318521683403E-2"/>
      </patternFill>
    </fill>
    <fill>
      <patternFill patternType="gray0625">
        <fgColor auto="1"/>
        <bgColor theme="0" tint="-4.9989318521683403E-2"/>
      </patternFill>
    </fill>
    <fill>
      <patternFill patternType="solid">
        <fgColor theme="0"/>
        <bgColor auto="1"/>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3399"/>
        <bgColor indexed="64"/>
      </patternFill>
    </fill>
    <fill>
      <patternFill patternType="solid">
        <fgColor rgb="FF00B0F0"/>
        <bgColor indexed="64"/>
      </patternFill>
    </fill>
    <fill>
      <patternFill patternType="solid">
        <fgColor indexed="9"/>
        <bgColor indexed="64"/>
      </patternFill>
    </fill>
    <fill>
      <patternFill patternType="lightGray">
        <bgColor theme="8" tint="0.79998168889431442"/>
      </patternFill>
    </fill>
  </fills>
  <borders count="269">
    <border>
      <left/>
      <right/>
      <top/>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Dashed">
        <color theme="1" tint="0.499984740745262"/>
      </right>
      <top style="thin">
        <color theme="1" tint="0.499984740745262"/>
      </top>
      <bottom style="thin">
        <color theme="1" tint="0.499984740745262"/>
      </bottom>
      <diagonal/>
    </border>
    <border>
      <left style="thin">
        <color theme="1" tint="0.499984740745262"/>
      </left>
      <right style="mediumDashed">
        <color theme="1" tint="0.499984740745262"/>
      </right>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Dashed">
        <color theme="1" tint="0.499984740745262"/>
      </left>
      <right style="thin">
        <color theme="1" tint="0.499984740745262"/>
      </right>
      <top style="thin">
        <color theme="1" tint="0.499984740745262"/>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8" tint="0.79998168889431442"/>
      </bottom>
      <diagonal/>
    </border>
    <border>
      <left style="mediumDashed">
        <color theme="1" tint="0.499984740745262"/>
      </left>
      <right style="thin">
        <color theme="1" tint="0.499984740745262"/>
      </right>
      <top/>
      <bottom style="thin">
        <color theme="1" tint="0.499984740745262"/>
      </bottom>
      <diagonal/>
    </border>
    <border>
      <left style="medium">
        <color theme="1" tint="0.499984740745262"/>
      </left>
      <right style="medium">
        <color theme="1" tint="0.499984740745262"/>
      </right>
      <top/>
      <bottom style="thin">
        <color theme="8" tint="0.79998168889431442"/>
      </bottom>
      <diagonal/>
    </border>
    <border>
      <left/>
      <right style="medium">
        <color theme="1" tint="0.499984740745262"/>
      </right>
      <top/>
      <bottom style="thin">
        <color theme="8" tint="0.79998168889431442"/>
      </bottom>
      <diagonal/>
    </border>
    <border>
      <left/>
      <right/>
      <top style="thin">
        <color theme="1" tint="0.499984740745262"/>
      </top>
      <bottom style="thin">
        <color theme="8" tint="0.79998168889431442"/>
      </bottom>
      <diagonal/>
    </border>
    <border>
      <left style="medium">
        <color theme="1" tint="0.499984740745262"/>
      </left>
      <right/>
      <top style="thin">
        <color theme="1" tint="0.499984740745262"/>
      </top>
      <bottom style="thin">
        <color theme="1" tint="0.499984740745262"/>
      </bottom>
      <diagonal/>
    </border>
    <border>
      <left style="thin">
        <color theme="0"/>
      </left>
      <right/>
      <top style="thin">
        <color theme="0"/>
      </top>
      <bottom style="thin">
        <color theme="0"/>
      </bottom>
      <diagonal/>
    </border>
    <border>
      <left/>
      <right style="thin">
        <color theme="0"/>
      </right>
      <top/>
      <bottom style="thin">
        <color theme="0"/>
      </bottom>
      <diagonal/>
    </border>
    <border>
      <left/>
      <right/>
      <top/>
      <bottom style="thin">
        <color theme="6" tint="0.79998168889431442"/>
      </bottom>
      <diagonal/>
    </border>
    <border>
      <left style="thin">
        <color theme="1" tint="0.499984740745262"/>
      </left>
      <right/>
      <top/>
      <bottom style="thin">
        <color theme="6" tint="0.79998168889431442"/>
      </bottom>
      <diagonal/>
    </border>
    <border>
      <left/>
      <right style="mediumDashed">
        <color theme="1" tint="0.499984740745262"/>
      </right>
      <top/>
      <bottom style="thin">
        <color theme="7" tint="0.79998168889431442"/>
      </bottom>
      <diagonal/>
    </border>
    <border>
      <left style="medium">
        <color theme="1" tint="0.499984740745262"/>
      </left>
      <right/>
      <top/>
      <bottom style="thin">
        <color theme="6" tint="0.79998168889431442"/>
      </bottom>
      <diagonal/>
    </border>
    <border>
      <left/>
      <right/>
      <top/>
      <bottom style="thin">
        <color theme="7" tint="0.79998168889431442"/>
      </bottom>
      <diagonal/>
    </border>
    <border>
      <left style="mediumDashed">
        <color theme="1" tint="0.499984740745262"/>
      </left>
      <right/>
      <top/>
      <bottom style="thin">
        <color rgb="FFF9EFCB"/>
      </bottom>
      <diagonal/>
    </border>
    <border>
      <left/>
      <right style="medium">
        <color theme="1" tint="0.499984740745262"/>
      </right>
      <top/>
      <bottom style="thin">
        <color theme="5" tint="0.79998168889431442"/>
      </bottom>
      <diagonal/>
    </border>
    <border>
      <left style="medium">
        <color theme="1" tint="0.499984740745262"/>
      </left>
      <right/>
      <top style="thin">
        <color theme="1" tint="0.499984740745262"/>
      </top>
      <bottom/>
      <diagonal/>
    </border>
    <border>
      <left style="medium">
        <color theme="1" tint="0.499984740745262"/>
      </left>
      <right/>
      <top/>
      <bottom style="thin">
        <color theme="1" tint="0.499984740745262"/>
      </bottom>
      <diagonal/>
    </border>
    <border>
      <left/>
      <right/>
      <top style="thin">
        <color theme="1" tint="0.499984740745262"/>
      </top>
      <bottom/>
      <diagonal/>
    </border>
    <border>
      <left/>
      <right style="thin">
        <color theme="0"/>
      </right>
      <top style="thin">
        <color theme="0"/>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499984740745262"/>
      </left>
      <right style="thin">
        <color theme="0"/>
      </right>
      <top style="thin">
        <color theme="1" tint="0.499984740745262"/>
      </top>
      <bottom/>
      <diagonal/>
    </border>
    <border>
      <left style="medium">
        <color theme="1" tint="0.499984740745262"/>
      </left>
      <right style="thin">
        <color theme="0"/>
      </right>
      <top/>
      <bottom style="thin">
        <color theme="1" tint="0.499984740745262"/>
      </bottom>
      <diagonal/>
    </border>
    <border>
      <left/>
      <right/>
      <top style="thin">
        <color theme="0"/>
      </top>
      <bottom/>
      <diagonal/>
    </border>
    <border>
      <left style="thin">
        <color theme="1" tint="0.34998626667073579"/>
      </left>
      <right style="thin">
        <color theme="1" tint="0.34998626667073579"/>
      </right>
      <top/>
      <bottom style="thin">
        <color theme="1" tint="0.34998626667073579"/>
      </bottom>
      <diagonal/>
    </border>
    <border>
      <left/>
      <right style="thin">
        <color theme="1" tint="0.499984740745262"/>
      </right>
      <top style="thin">
        <color theme="1" tint="0.499984740745262"/>
      </top>
      <bottom/>
      <diagonal/>
    </border>
    <border>
      <left style="thin">
        <color theme="1" tint="0.34998626667073579"/>
      </left>
      <right/>
      <top/>
      <bottom style="thin">
        <color theme="1" tint="0.34998626667073579"/>
      </bottom>
      <diagonal/>
    </border>
    <border>
      <left/>
      <right style="thin">
        <color theme="0" tint="-0.499984740745262"/>
      </right>
      <top style="thin">
        <color theme="0" tint="-0.499984740745262"/>
      </top>
      <bottom style="thin">
        <color theme="0" tint="-0.499984740745262"/>
      </bottom>
      <diagonal/>
    </border>
    <border>
      <left/>
      <right style="thick">
        <color theme="1" tint="0.34998626667073579"/>
      </right>
      <top style="thin">
        <color theme="1" tint="0.499984740745262"/>
      </top>
      <bottom style="thin">
        <color theme="1" tint="0.499984740745262"/>
      </bottom>
      <diagonal/>
    </border>
    <border>
      <left style="thin">
        <color theme="0"/>
      </left>
      <right style="thick">
        <color theme="1" tint="0.34998626667073579"/>
      </right>
      <top style="thin">
        <color theme="1" tint="0.499984740745262"/>
      </top>
      <bottom style="thin">
        <color theme="1" tint="0.499984740745262"/>
      </bottom>
      <diagonal/>
    </border>
    <border>
      <left/>
      <right style="thick">
        <color theme="1" tint="0.34998626667073579"/>
      </right>
      <top style="thin">
        <color theme="1" tint="0.499984740745262"/>
      </top>
      <bottom/>
      <diagonal/>
    </border>
    <border>
      <left/>
      <right style="thin">
        <color theme="1" tint="0.499984740745262"/>
      </right>
      <top style="thin">
        <color theme="8" tint="0.79998168889431442"/>
      </top>
      <bottom style="thin">
        <color theme="1" tint="0.499984740745262"/>
      </bottom>
      <diagonal/>
    </border>
    <border>
      <left/>
      <right style="thick">
        <color theme="1" tint="0.34998626667073579"/>
      </right>
      <top/>
      <bottom style="thin">
        <color theme="1" tint="0.499984740745262"/>
      </bottom>
      <diagonal/>
    </border>
    <border>
      <left/>
      <right style="medium">
        <color theme="0" tint="-0.499984740745262"/>
      </right>
      <top/>
      <bottom/>
      <diagonal/>
    </border>
    <border>
      <left style="thin">
        <color theme="1" tint="0.499984740745262"/>
      </left>
      <right style="medium">
        <color theme="0" tint="-0.499984740745262"/>
      </right>
      <top style="thin">
        <color theme="1"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theme="1" tint="0.34998626667073579"/>
      </right>
      <top/>
      <bottom style="thin">
        <color theme="1" tint="0.34998626667073579"/>
      </bottom>
      <diagonal/>
    </border>
    <border>
      <left style="thin">
        <color theme="1" tint="0.34998626667073579"/>
      </left>
      <right style="medium">
        <color theme="0" tint="-0.499984740745262"/>
      </right>
      <top/>
      <bottom style="thin">
        <color theme="1" tint="0.34998626667073579"/>
      </bottom>
      <diagonal/>
    </border>
    <border>
      <left style="medium">
        <color theme="0"/>
      </left>
      <right style="medium">
        <color theme="0"/>
      </right>
      <top style="medium">
        <color theme="0"/>
      </top>
      <bottom style="medium">
        <color theme="0"/>
      </bottom>
      <diagonal/>
    </border>
    <border>
      <left style="thin">
        <color theme="1" tint="0.499984740745262"/>
      </left>
      <right style="thin">
        <color theme="1" tint="0.34998626667073579"/>
      </right>
      <top/>
      <bottom style="thin">
        <color theme="1" tint="0.499984740745262"/>
      </bottom>
      <diagonal/>
    </border>
    <border>
      <left style="thin">
        <color theme="1" tint="0.34998626667073579"/>
      </left>
      <right style="thin">
        <color theme="1" tint="0.34998626667073579"/>
      </right>
      <top/>
      <bottom style="thin">
        <color theme="1" tint="0.499984740745262"/>
      </bottom>
      <diagonal/>
    </border>
    <border>
      <left style="thin">
        <color theme="1" tint="0.499984740745262"/>
      </left>
      <right style="medium">
        <color theme="1" tint="0.499984740745262"/>
      </right>
      <top style="thin">
        <color theme="1" tint="0.499984740745262"/>
      </top>
      <bottom/>
      <diagonal/>
    </border>
    <border>
      <left/>
      <right style="medium">
        <color theme="1" tint="0.499984740745262"/>
      </right>
      <top style="thin">
        <color theme="1" tint="0.499984740745262"/>
      </top>
      <bottom/>
      <diagonal/>
    </border>
    <border>
      <left style="thin">
        <color theme="1" tint="0.34998626667073579"/>
      </left>
      <right style="thin">
        <color theme="1" tint="0.34998626667073579"/>
      </right>
      <top style="thin">
        <color theme="1" tint="0.34998626667073579"/>
      </top>
      <bottom/>
      <diagonal/>
    </border>
    <border>
      <left style="thick">
        <color theme="1" tint="0.34998626667073579"/>
      </left>
      <right style="thin">
        <color theme="1" tint="0.34998626667073579"/>
      </right>
      <top style="medium">
        <color theme="1" tint="0.34998626667073579"/>
      </top>
      <bottom style="medium">
        <color theme="1" tint="0.34998626667073579"/>
      </bottom>
      <diagonal/>
    </border>
    <border>
      <left style="thick">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medium">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medium">
        <color theme="1" tint="0.34998626667073579"/>
      </top>
      <bottom style="medium">
        <color theme="1" tint="0.34998626667073579"/>
      </bottom>
      <diagonal/>
    </border>
    <border>
      <left style="thin">
        <color theme="1" tint="0.34998626667073579"/>
      </left>
      <right style="thick">
        <color theme="1" tint="0.34998626667073579"/>
      </right>
      <top style="medium">
        <color theme="1" tint="0.34998626667073579"/>
      </top>
      <bottom style="medium">
        <color theme="1" tint="0.34998626667073579"/>
      </bottom>
      <diagonal/>
    </border>
    <border>
      <left/>
      <right/>
      <top style="thin">
        <color theme="0" tint="-0.499984740745262"/>
      </top>
      <bottom style="thin">
        <color theme="0" tint="-0.499984740745262"/>
      </bottom>
      <diagonal/>
    </border>
    <border>
      <left style="thin">
        <color theme="1" tint="0.499984740745262"/>
      </left>
      <right style="thin">
        <color theme="1" tint="0.34998626667073579"/>
      </right>
      <top style="thin">
        <color theme="8" tint="0.79998168889431442"/>
      </top>
      <bottom style="thin">
        <color theme="1" tint="0.499984740745262"/>
      </bottom>
      <diagonal/>
    </border>
    <border>
      <left/>
      <right/>
      <top/>
      <bottom style="thin">
        <color theme="1" tint="0.34998626667073579"/>
      </bottom>
      <diagonal/>
    </border>
    <border>
      <left/>
      <right style="thin">
        <color theme="7" tint="0.79998168889431442"/>
      </right>
      <top/>
      <bottom/>
      <diagonal/>
    </border>
    <border>
      <left style="thin">
        <color theme="0" tint="-0.499984740745262"/>
      </left>
      <right/>
      <top/>
      <bottom/>
      <diagonal/>
    </border>
    <border>
      <left/>
      <right style="medium">
        <color theme="1" tint="0.34998626667073579"/>
      </right>
      <top/>
      <bottom/>
      <diagonal/>
    </border>
    <border>
      <left style="thick">
        <color theme="6" tint="0.79998168889431442"/>
      </left>
      <right style="medium">
        <color theme="1" tint="0.34998626667073579"/>
      </right>
      <top/>
      <bottom style="thin">
        <color theme="8" tint="0.79998168889431442"/>
      </bottom>
      <diagonal/>
    </border>
    <border>
      <left/>
      <right style="medium">
        <color theme="1" tint="0.34998626667073579"/>
      </right>
      <top style="thin">
        <color theme="8" tint="0.79998168889431442"/>
      </top>
      <bottom style="thin">
        <color theme="1" tint="0.499984740745262"/>
      </bottom>
      <diagonal/>
    </border>
    <border>
      <left/>
      <right style="medium">
        <color theme="1" tint="0.34998626667073579"/>
      </right>
      <top style="thin">
        <color theme="1" tint="0.499984740745262"/>
      </top>
      <bottom/>
      <diagonal/>
    </border>
    <border>
      <left/>
      <right style="medium">
        <color theme="1" tint="0.34998626667073579"/>
      </right>
      <top style="thin">
        <color theme="0" tint="-0.499984740745262"/>
      </top>
      <bottom style="thin">
        <color theme="0" tint="-0.499984740745262"/>
      </bottom>
      <diagonal/>
    </border>
    <border>
      <left style="thin">
        <color theme="8" tint="0.79998168889431442"/>
      </left>
      <right style="medium">
        <color theme="1" tint="0.34998626667073579"/>
      </right>
      <top/>
      <bottom/>
      <diagonal/>
    </border>
    <border>
      <left style="thin">
        <color theme="1" tint="0.34998626667073579"/>
      </left>
      <right style="medium">
        <color theme="1" tint="0.34998626667073579"/>
      </right>
      <top/>
      <bottom style="thin">
        <color theme="1" tint="0.34998626667073579"/>
      </bottom>
      <diagonal/>
    </border>
    <border>
      <left style="thin">
        <color theme="6" tint="0.79998168889431442"/>
      </left>
      <right style="medium">
        <color theme="1" tint="0.34998626667073579"/>
      </right>
      <top/>
      <bottom/>
      <diagonal/>
    </border>
    <border>
      <left style="medium">
        <color theme="1" tint="0.34998626667073579"/>
      </left>
      <right/>
      <top/>
      <bottom style="thin">
        <color theme="1" tint="0.34998626667073579"/>
      </bottom>
      <diagonal/>
    </border>
    <border>
      <left/>
      <right style="medium">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style="thin">
        <color theme="0" tint="-0.499984740745262"/>
      </left>
      <right style="thin">
        <color theme="1" tint="0.34998626667073579"/>
      </right>
      <top/>
      <bottom/>
      <diagonal/>
    </border>
    <border>
      <left style="thin">
        <color theme="1" tint="0.34998626667073579"/>
      </left>
      <right/>
      <top/>
      <bottom/>
      <diagonal/>
    </border>
    <border>
      <left style="thin">
        <color theme="1" tint="0.34998626667073579"/>
      </left>
      <right style="thin">
        <color theme="1" tint="0.34998626667073579"/>
      </right>
      <top/>
      <bottom/>
      <diagonal/>
    </border>
    <border>
      <left style="thin">
        <color theme="1" tint="0.34998626667073579"/>
      </left>
      <right style="medium">
        <color theme="1" tint="0.34998626667073579"/>
      </right>
      <top/>
      <bottom/>
      <diagonal/>
    </border>
    <border>
      <left style="medium">
        <color theme="1" tint="0.34998626667073579"/>
      </left>
      <right/>
      <top style="thin">
        <color theme="1" tint="0.34998626667073579"/>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style="medium">
        <color theme="1" tint="0.34998626667073579"/>
      </left>
      <right style="thin">
        <color theme="1" tint="0.34998626667073579"/>
      </right>
      <top style="thin">
        <color theme="0" tint="-0.499984740745262"/>
      </top>
      <bottom style="thin">
        <color theme="0" tint="-0.499984740745262"/>
      </bottom>
      <diagonal/>
    </border>
    <border>
      <left style="thin">
        <color theme="1" tint="0.34998626667073579"/>
      </left>
      <right style="thin">
        <color theme="1" tint="0.34998626667073579"/>
      </right>
      <top style="thin">
        <color theme="0" tint="-0.499984740745262"/>
      </top>
      <bottom style="thin">
        <color theme="0" tint="-0.499984740745262"/>
      </bottom>
      <diagonal/>
    </border>
    <border>
      <left/>
      <right style="thin">
        <color theme="1" tint="0.34998626667073579"/>
      </right>
      <top/>
      <bottom/>
      <diagonal/>
    </border>
    <border>
      <left/>
      <right style="thin">
        <color theme="1" tint="0.34998626667073579"/>
      </right>
      <top style="thin">
        <color theme="0" tint="-0.499984740745262"/>
      </top>
      <bottom style="thin">
        <color theme="0" tint="-0.499984740745262"/>
      </bottom>
      <diagonal/>
    </border>
    <border>
      <left style="thin">
        <color theme="0" tint="-0.499984740745262"/>
      </left>
      <right style="medium">
        <color theme="1" tint="0.34998626667073579"/>
      </right>
      <top style="thin">
        <color theme="0" tint="-0.499984740745262"/>
      </top>
      <bottom/>
      <diagonal/>
    </border>
    <border>
      <left style="thin">
        <color theme="0" tint="-0.499984740745262"/>
      </left>
      <right style="medium">
        <color theme="1" tint="0.34998626667073579"/>
      </right>
      <top/>
      <bottom style="thin">
        <color theme="0" tint="-0.499984740745262"/>
      </bottom>
      <diagonal/>
    </border>
    <border>
      <left style="medium">
        <color theme="1" tint="0.499984740745262"/>
      </left>
      <right/>
      <top/>
      <bottom/>
      <diagonal/>
    </border>
    <border>
      <left/>
      <right style="thick">
        <color theme="1" tint="0.34998626667073579"/>
      </right>
      <top/>
      <bottom/>
      <diagonal/>
    </border>
    <border>
      <left style="thin">
        <color theme="1" tint="0.34998626667073579"/>
      </left>
      <right style="thin">
        <color theme="1" tint="0.34998626667073579"/>
      </right>
      <top style="thin">
        <color theme="0" tint="-0.499984740745262"/>
      </top>
      <bottom/>
      <diagonal/>
    </border>
    <border>
      <left style="thin">
        <color theme="1" tint="0.34998626667073579"/>
      </left>
      <right style="thin">
        <color theme="1" tint="0.34998626667073579"/>
      </right>
      <top/>
      <bottom style="thin">
        <color theme="0" tint="-0.499984740745262"/>
      </bottom>
      <diagonal/>
    </border>
    <border>
      <left/>
      <right style="thin">
        <color theme="1" tint="0.34998626667073579"/>
      </right>
      <top/>
      <bottom style="thin">
        <color theme="1" tint="0.499984740745262"/>
      </bottom>
      <diagonal/>
    </border>
    <border>
      <left/>
      <right style="thin">
        <color theme="1" tint="0.34998626667073579"/>
      </right>
      <top/>
      <bottom style="thin">
        <color theme="8" tint="0.79998168889431442"/>
      </bottom>
      <diagonal/>
    </border>
    <border>
      <left/>
      <right style="thin">
        <color theme="1" tint="0.34998626667073579"/>
      </right>
      <top style="thin">
        <color theme="1" tint="0.499984740745262"/>
      </top>
      <bottom style="thin">
        <color theme="8" tint="0.79998168889431442"/>
      </bottom>
      <diagonal/>
    </border>
    <border>
      <left style="thin">
        <color theme="1" tint="0.34998626667073579"/>
      </left>
      <right/>
      <top/>
      <bottom style="thin">
        <color theme="1" tint="0.499984740745262"/>
      </bottom>
      <diagonal/>
    </border>
    <border>
      <left style="thin">
        <color theme="1" tint="0.34998626667073579"/>
      </left>
      <right/>
      <top style="thin">
        <color theme="1" tint="0.499984740745262"/>
      </top>
      <bottom style="thin">
        <color theme="7" tint="0.79998168889431442"/>
      </bottom>
      <diagonal/>
    </border>
    <border>
      <left/>
      <right/>
      <top style="thin">
        <color theme="1" tint="0.499984740745262"/>
      </top>
      <bottom style="thin">
        <color theme="7" tint="0.79998168889431442"/>
      </bottom>
      <diagonal/>
    </border>
    <border>
      <left/>
      <right style="thin">
        <color theme="1" tint="0.34998626667073579"/>
      </right>
      <top style="thin">
        <color theme="1" tint="0.499984740745262"/>
      </top>
      <bottom style="thin">
        <color theme="7" tint="0.79998168889431442"/>
      </bottom>
      <diagonal/>
    </border>
    <border>
      <left style="thin">
        <color theme="1" tint="0.34998626667073579"/>
      </left>
      <right/>
      <top style="thin">
        <color theme="1" tint="0.499984740745262"/>
      </top>
      <bottom style="thin">
        <color theme="9" tint="0.79998168889431442"/>
      </bottom>
      <diagonal/>
    </border>
    <border>
      <left/>
      <right/>
      <top style="thin">
        <color theme="1" tint="0.499984740745262"/>
      </top>
      <bottom style="thin">
        <color theme="9" tint="0.79998168889431442"/>
      </bottom>
      <diagonal/>
    </border>
    <border>
      <left/>
      <right/>
      <top/>
      <bottom style="thin">
        <color theme="5" tint="0.79998168889431442"/>
      </bottom>
      <diagonal/>
    </border>
    <border>
      <left/>
      <right style="thin">
        <color theme="1" tint="0.34998626667073579"/>
      </right>
      <top style="thin">
        <color theme="1" tint="0.499984740745262"/>
      </top>
      <bottom style="thin">
        <color theme="9" tint="0.79998168889431442"/>
      </bottom>
      <diagonal/>
    </border>
    <border>
      <left/>
      <right style="thin">
        <color theme="1" tint="0.34998626667073579"/>
      </right>
      <top/>
      <bottom style="thin">
        <color theme="5" tint="0.79998168889431442"/>
      </bottom>
      <diagonal/>
    </border>
    <border>
      <left/>
      <right style="thin">
        <color theme="1" tint="0.34998626667073579"/>
      </right>
      <top style="thin">
        <color theme="1" tint="0.499984740745262"/>
      </top>
      <bottom/>
      <diagonal/>
    </border>
    <border>
      <left style="thin">
        <color theme="1" tint="0.34998626667073579"/>
      </left>
      <right style="thin">
        <color theme="1" tint="0.34998626667073579"/>
      </right>
      <top style="thin">
        <color theme="5" tint="0.79998168889431442"/>
      </top>
      <bottom style="thin">
        <color theme="1" tint="0.499984740745262"/>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top/>
      <bottom style="thin">
        <color theme="5" tint="0.79998168889431442"/>
      </bottom>
      <diagonal/>
    </border>
    <border>
      <left/>
      <right style="thin">
        <color theme="5" tint="0.79998168889431442"/>
      </right>
      <top/>
      <bottom style="thin">
        <color theme="5" tint="0.79998168889431442"/>
      </bottom>
      <diagonal/>
    </border>
    <border>
      <left style="thin">
        <color theme="5" tint="0.79998168889431442"/>
      </left>
      <right style="thin">
        <color theme="1" tint="0.34998626667073579"/>
      </right>
      <top/>
      <bottom style="thin">
        <color theme="5" tint="0.79998168889431442"/>
      </bottom>
      <diagonal/>
    </border>
    <border>
      <left style="thin">
        <color theme="1" tint="0.34998626667073579"/>
      </left>
      <right/>
      <top style="thin">
        <color theme="1" tint="0.499984740745262"/>
      </top>
      <bottom style="thin">
        <color theme="6" tint="0.79998168889431442"/>
      </bottom>
      <diagonal/>
    </border>
    <border>
      <left/>
      <right/>
      <top style="thin">
        <color theme="1" tint="0.499984740745262"/>
      </top>
      <bottom style="thin">
        <color theme="6" tint="0.79998168889431442"/>
      </bottom>
      <diagonal/>
    </border>
    <border>
      <left/>
      <right style="thin">
        <color theme="1" tint="0.34998626667073579"/>
      </right>
      <top style="thin">
        <color theme="1" tint="0.499984740745262"/>
      </top>
      <bottom style="thin">
        <color theme="6" tint="0.79998168889431442"/>
      </bottom>
      <diagonal/>
    </border>
    <border>
      <left/>
      <right style="thin">
        <color theme="0"/>
      </right>
      <top style="thin">
        <color theme="0"/>
      </top>
      <bottom style="thin">
        <color theme="1" tint="0.34998626667073579"/>
      </bottom>
      <diagonal/>
    </border>
    <border>
      <left style="thin">
        <color theme="0"/>
      </left>
      <right style="thin">
        <color theme="0"/>
      </right>
      <top style="thin">
        <color theme="0"/>
      </top>
      <bottom style="thin">
        <color theme="1" tint="0.34998626667073579"/>
      </bottom>
      <diagonal/>
    </border>
    <border>
      <left style="thin">
        <color theme="0"/>
      </left>
      <right style="thin">
        <color theme="0"/>
      </right>
      <top style="thin">
        <color theme="0"/>
      </top>
      <bottom/>
      <diagonal/>
    </border>
    <border>
      <left style="thin">
        <color theme="0"/>
      </left>
      <right/>
      <top/>
      <bottom style="thin">
        <color theme="0"/>
      </bottom>
      <diagonal/>
    </border>
    <border>
      <left style="medium">
        <color theme="1" tint="0.499984740745262"/>
      </left>
      <right/>
      <top style="thin">
        <color theme="1" tint="0.34998626667073579"/>
      </top>
      <bottom style="thin">
        <color theme="1" tint="0.499984740745262"/>
      </bottom>
      <diagonal/>
    </border>
    <border>
      <left/>
      <right style="thick">
        <color theme="1" tint="0.34998626667073579"/>
      </right>
      <top style="thin">
        <color theme="1" tint="0.34998626667073579"/>
      </top>
      <bottom style="thin">
        <color theme="1" tint="0.499984740745262"/>
      </bottom>
      <diagonal/>
    </border>
    <border>
      <left style="medium">
        <color theme="1" tint="0.34998626667073579"/>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thick">
        <color theme="1" tint="0.34998626667073579"/>
      </left>
      <right/>
      <top style="thin">
        <color theme="1" tint="0.34998626667073579"/>
      </top>
      <bottom style="thin">
        <color theme="1" tint="0.34998626667073579"/>
      </bottom>
      <diagonal/>
    </border>
    <border>
      <left style="thin">
        <color theme="0"/>
      </left>
      <right/>
      <top style="thin">
        <color theme="0"/>
      </top>
      <bottom/>
      <diagonal/>
    </border>
    <border>
      <left style="thin">
        <color theme="0"/>
      </left>
      <right/>
      <top style="thin">
        <color theme="1" tint="0.34998626667073579"/>
      </top>
      <bottom style="thin">
        <color theme="1" tint="0.34998626667073579"/>
      </bottom>
      <diagonal/>
    </border>
    <border>
      <left/>
      <right style="thin">
        <color theme="0"/>
      </right>
      <top style="thin">
        <color theme="1" tint="0.34998626667073579"/>
      </top>
      <bottom style="thin">
        <color theme="1" tint="0.34998626667073579"/>
      </bottom>
      <diagonal/>
    </border>
    <border>
      <left/>
      <right/>
      <top style="thin">
        <color theme="0"/>
      </top>
      <bottom style="thin">
        <color theme="0"/>
      </bottom>
      <diagonal/>
    </border>
    <border>
      <left style="thin">
        <color theme="0"/>
      </left>
      <right/>
      <top style="thin">
        <color theme="0"/>
      </top>
      <bottom style="thin">
        <color theme="1" tint="0.34998626667073579"/>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theme="1" tint="0.34998626667073579"/>
      </left>
      <right style="thin">
        <color theme="1" tint="0.499984740745262"/>
      </right>
      <top style="thin">
        <color theme="8" tint="0.79998168889431442"/>
      </top>
      <bottom style="thin">
        <color theme="1" tint="0.499984740745262"/>
      </bottom>
      <diagonal/>
    </border>
    <border>
      <left/>
      <right style="thin">
        <color theme="1" tint="0.34998626667073579"/>
      </right>
      <top style="thin">
        <color theme="1" tint="0.499984740745262"/>
      </top>
      <bottom style="thin">
        <color theme="1" tint="0.499984740745262"/>
      </bottom>
      <diagonal/>
    </border>
    <border>
      <left style="thin">
        <color theme="1" tint="0.499984740745262"/>
      </left>
      <right style="thin">
        <color theme="1" tint="0.34998626667073579"/>
      </right>
      <top style="thin">
        <color theme="1" tint="0.499984740745262"/>
      </top>
      <bottom style="thin">
        <color theme="1" tint="0.499984740745262"/>
      </bottom>
      <diagonal/>
    </border>
    <border>
      <left style="thin">
        <color theme="1" tint="0.34998626667073579"/>
      </left>
      <right/>
      <top style="thin">
        <color theme="1" tint="0.499984740745262"/>
      </top>
      <bottom style="thin">
        <color theme="5" tint="0.79998168889431442"/>
      </bottom>
      <diagonal/>
    </border>
    <border>
      <left/>
      <right/>
      <top style="thin">
        <color theme="1" tint="0.499984740745262"/>
      </top>
      <bottom style="thin">
        <color theme="5" tint="0.79998168889431442"/>
      </bottom>
      <diagonal/>
    </border>
    <border>
      <left/>
      <right style="thin">
        <color theme="1" tint="0.34998626667073579"/>
      </right>
      <top style="thin">
        <color theme="1" tint="0.499984740745262"/>
      </top>
      <bottom style="thin">
        <color theme="5" tint="0.79998168889431442"/>
      </bottom>
      <diagonal/>
    </border>
    <border>
      <left style="thin">
        <color theme="1" tint="0.34998626667073579"/>
      </left>
      <right/>
      <top/>
      <bottom style="thin">
        <color theme="8" tint="0.79998168889431442"/>
      </bottom>
      <diagonal/>
    </border>
    <border>
      <left style="thin">
        <color theme="1" tint="0.34998626667073579"/>
      </left>
      <right/>
      <top/>
      <bottom style="thin">
        <color theme="7" tint="0.79998168889431442"/>
      </bottom>
      <diagonal/>
    </border>
    <border>
      <left/>
      <right style="thin">
        <color theme="1" tint="0.34998626667073579"/>
      </right>
      <top/>
      <bottom style="thin">
        <color theme="7" tint="0.79998168889431442"/>
      </bottom>
      <diagonal/>
    </border>
    <border>
      <left style="thin">
        <color theme="0"/>
      </left>
      <right style="thin">
        <color theme="0"/>
      </right>
      <top/>
      <bottom style="thin">
        <color theme="1" tint="0.34998626667073579"/>
      </bottom>
      <diagonal/>
    </border>
    <border>
      <left style="medium">
        <color theme="1" tint="0.34998626667073579"/>
      </left>
      <right style="thin">
        <color theme="1" tint="0.34998626667073579"/>
      </right>
      <top/>
      <bottom/>
      <diagonal/>
    </border>
    <border>
      <left/>
      <right style="thin">
        <color theme="5" tint="0.79998168889431442"/>
      </right>
      <top style="thin">
        <color theme="1" tint="0.34998626667073579"/>
      </top>
      <bottom/>
      <diagonal/>
    </border>
    <border>
      <left/>
      <right style="thin">
        <color theme="5" tint="0.79998168889431442"/>
      </right>
      <top/>
      <bottom/>
      <diagonal/>
    </border>
    <border>
      <left style="thin">
        <color theme="1" tint="0.34998626667073579"/>
      </left>
      <right style="medium">
        <color theme="1" tint="0.34998626667073579"/>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theme="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theme="0"/>
      </right>
      <top/>
      <bottom style="thin">
        <color indexed="64"/>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left>
      <right style="thin">
        <color theme="1" tint="0.34998626667073579"/>
      </right>
      <top/>
      <bottom style="thin">
        <color theme="0"/>
      </bottom>
      <diagonal/>
    </border>
    <border>
      <left style="thin">
        <color theme="0"/>
      </left>
      <right style="thin">
        <color theme="1" tint="0.34998626667073579"/>
      </right>
      <top style="thin">
        <color theme="0"/>
      </top>
      <bottom style="thin">
        <color theme="0"/>
      </bottom>
      <diagonal/>
    </border>
    <border>
      <left/>
      <right style="thin">
        <color indexed="64"/>
      </right>
      <top style="thin">
        <color indexed="64"/>
      </top>
      <bottom style="thick">
        <color theme="1" tint="0.34998626667073579"/>
      </bottom>
      <diagonal/>
    </border>
    <border>
      <left style="thin">
        <color indexed="64"/>
      </left>
      <right style="thin">
        <color indexed="64"/>
      </right>
      <top style="thin">
        <color indexed="64"/>
      </top>
      <bottom style="thick">
        <color theme="1" tint="0.34998626667073579"/>
      </bottom>
      <diagonal/>
    </border>
    <border>
      <left style="thin">
        <color indexed="64"/>
      </left>
      <right/>
      <top style="thin">
        <color indexed="64"/>
      </top>
      <bottom style="thick">
        <color theme="1" tint="0.34998626667073579"/>
      </bottom>
      <diagonal/>
    </border>
    <border>
      <left style="thin">
        <color indexed="64"/>
      </left>
      <right/>
      <top style="thin">
        <color theme="1" tint="0.34998626667073579"/>
      </top>
      <bottom/>
      <diagonal/>
    </border>
    <border>
      <left/>
      <right style="thin">
        <color theme="0"/>
      </right>
      <top style="thin">
        <color theme="1" tint="0.34998626667073579"/>
      </top>
      <bottom/>
      <diagonal/>
    </border>
    <border>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style="thin">
        <color theme="0"/>
      </bottom>
      <diagonal/>
    </border>
    <border>
      <left style="thin">
        <color theme="0"/>
      </left>
      <right style="thin">
        <color theme="1" tint="0.34998626667073579"/>
      </right>
      <top style="thin">
        <color theme="1" tint="0.34998626667073579"/>
      </top>
      <bottom style="thin">
        <color theme="0"/>
      </bottom>
      <diagonal/>
    </border>
    <border>
      <left style="thin">
        <color indexed="64"/>
      </left>
      <right/>
      <top/>
      <bottom/>
      <diagonal/>
    </border>
    <border>
      <left/>
      <right style="thin">
        <color theme="0"/>
      </right>
      <top/>
      <bottom/>
      <diagonal/>
    </border>
    <border>
      <left style="thin">
        <color theme="0"/>
      </left>
      <right style="thin">
        <color theme="1" tint="0.34998626667073579"/>
      </right>
      <top style="thin">
        <color theme="0"/>
      </top>
      <bottom/>
      <diagonal/>
    </border>
    <border>
      <left/>
      <right style="thin">
        <color theme="1" tint="0.34998626667073579"/>
      </right>
      <top style="thin">
        <color theme="1" tint="0.34998626667073579"/>
      </top>
      <bottom/>
      <diagonal/>
    </border>
    <border>
      <left/>
      <right style="thin">
        <color theme="0"/>
      </right>
      <top/>
      <bottom style="thin">
        <color theme="1" tint="0.34998626667073579"/>
      </bottom>
      <diagonal/>
    </border>
    <border>
      <left/>
      <right/>
      <top style="thin">
        <color theme="1" tint="0.34998626667073579"/>
      </top>
      <bottom style="thin">
        <color theme="8" tint="0.79998168889431442"/>
      </bottom>
      <diagonal/>
    </border>
    <border>
      <left/>
      <right style="thin">
        <color indexed="64"/>
      </right>
      <top style="thin">
        <color theme="1" tint="0.34998626667073579"/>
      </top>
      <bottom style="thin">
        <color theme="8" tint="0.79998168889431442"/>
      </bottom>
      <diagonal/>
    </border>
    <border>
      <left style="thin">
        <color indexed="64"/>
      </left>
      <right/>
      <top style="thin">
        <color theme="1" tint="0.34998626667073579"/>
      </top>
      <bottom style="thin">
        <color theme="8" tint="0.79998168889431442"/>
      </bottom>
      <diagonal/>
    </border>
    <border>
      <left style="thin">
        <color indexed="64"/>
      </left>
      <right style="thin">
        <color indexed="64"/>
      </right>
      <top style="thin">
        <color theme="8" tint="0.79998168889431442"/>
      </top>
      <bottom style="thin">
        <color indexed="64"/>
      </bottom>
      <diagonal/>
    </border>
    <border>
      <left style="thin">
        <color indexed="64"/>
      </left>
      <right style="thin">
        <color indexed="64"/>
      </right>
      <top/>
      <bottom/>
      <diagonal/>
    </border>
    <border>
      <left style="medium">
        <color theme="0"/>
      </left>
      <right/>
      <top/>
      <bottom/>
      <diagonal/>
    </border>
    <border>
      <left style="thin">
        <color theme="0"/>
      </left>
      <right/>
      <top/>
      <bottom/>
      <diagonal/>
    </border>
    <border>
      <left/>
      <right style="thin">
        <color theme="1" tint="0.34998626667073579"/>
      </right>
      <top style="thin">
        <color indexed="64"/>
      </top>
      <bottom/>
      <diagonal/>
    </border>
    <border>
      <left/>
      <right style="thin">
        <color theme="1" tint="0.34998626667073579"/>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1" tint="0.34998626667073579"/>
      </left>
      <right/>
      <top/>
      <bottom style="thin">
        <color indexed="64"/>
      </bottom>
      <diagonal/>
    </border>
    <border>
      <left style="thin">
        <color theme="1" tint="0.34998626667073579"/>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indexed="64"/>
      </right>
      <top style="thin">
        <color indexed="64"/>
      </top>
      <bottom style="thin">
        <color theme="8" tint="0.79998168889431442"/>
      </bottom>
      <diagonal/>
    </border>
    <border>
      <left style="thin">
        <color indexed="64"/>
      </left>
      <right/>
      <top style="thin">
        <color indexed="64"/>
      </top>
      <bottom style="thin">
        <color theme="8" tint="0.79998168889431442"/>
      </bottom>
      <diagonal/>
    </border>
    <border>
      <left/>
      <right/>
      <top style="thin">
        <color indexed="64"/>
      </top>
      <bottom style="thin">
        <color theme="8" tint="0.79998168889431442"/>
      </bottom>
      <diagonal/>
    </border>
    <border>
      <left style="thin">
        <color indexed="64"/>
      </left>
      <right style="thin">
        <color indexed="64"/>
      </right>
      <top style="thin">
        <color indexed="64"/>
      </top>
      <bottom style="thin">
        <color theme="8" tint="0.79998168889431442"/>
      </bottom>
      <diagonal/>
    </border>
    <border>
      <left style="medium">
        <color theme="1" tint="0.34998626667073579"/>
      </left>
      <right/>
      <top style="medium">
        <color theme="1" tint="0.34998626667073579"/>
      </top>
      <bottom style="thin">
        <color indexed="64"/>
      </bottom>
      <diagonal/>
    </border>
    <border>
      <left/>
      <right/>
      <top style="medium">
        <color theme="1" tint="0.34998626667073579"/>
      </top>
      <bottom style="thin">
        <color indexed="64"/>
      </bottom>
      <diagonal/>
    </border>
    <border>
      <left/>
      <right style="thin">
        <color theme="1" tint="0.34998626667073579"/>
      </right>
      <top style="medium">
        <color theme="1" tint="0.34998626667073579"/>
      </top>
      <bottom style="thin">
        <color indexed="64"/>
      </bottom>
      <diagonal/>
    </border>
    <border>
      <left style="thin">
        <color theme="8" tint="0.79998168889431442"/>
      </left>
      <right style="medium">
        <color theme="1" tint="0.34998626667073579"/>
      </right>
      <top style="medium">
        <color theme="1" tint="0.34998626667073579"/>
      </top>
      <bottom style="thin">
        <color indexed="64"/>
      </bottom>
      <diagonal/>
    </border>
    <border>
      <left style="medium">
        <color theme="1" tint="0.34998626667073579"/>
      </left>
      <right/>
      <top/>
      <bottom/>
      <diagonal/>
    </border>
    <border>
      <left style="thin">
        <color indexed="64"/>
      </left>
      <right style="medium">
        <color theme="1" tint="0.34998626667073579"/>
      </right>
      <top style="thin">
        <color indexed="64"/>
      </top>
      <bottom style="thin">
        <color indexed="64"/>
      </bottom>
      <diagonal/>
    </border>
    <border>
      <left style="medium">
        <color theme="1" tint="0.34998626667073579"/>
      </left>
      <right/>
      <top/>
      <bottom style="thin">
        <color indexed="64"/>
      </bottom>
      <diagonal/>
    </border>
    <border>
      <left style="medium">
        <color theme="1" tint="0.34998626667073579"/>
      </left>
      <right/>
      <top style="thin">
        <color indexed="64"/>
      </top>
      <bottom/>
      <diagonal/>
    </border>
    <border>
      <left style="medium">
        <color theme="1" tint="0.34998626667073579"/>
      </left>
      <right/>
      <top style="thin">
        <color indexed="64"/>
      </top>
      <bottom style="thin">
        <color theme="8" tint="0.79998168889431442"/>
      </bottom>
      <diagonal/>
    </border>
    <border>
      <left style="thin">
        <color indexed="64"/>
      </left>
      <right style="medium">
        <color theme="1" tint="0.34998626667073579"/>
      </right>
      <top style="thin">
        <color indexed="64"/>
      </top>
      <bottom style="thin">
        <color theme="8" tint="0.79998168889431442"/>
      </bottom>
      <diagonal/>
    </border>
    <border>
      <left style="thin">
        <color indexed="64"/>
      </left>
      <right style="medium">
        <color theme="1" tint="0.34998626667073579"/>
      </right>
      <top/>
      <bottom style="thin">
        <color indexed="64"/>
      </bottom>
      <diagonal/>
    </border>
    <border>
      <left style="medium">
        <color theme="1" tint="0.34998626667073579"/>
      </left>
      <right style="thin">
        <color indexed="64"/>
      </right>
      <top style="thin">
        <color indexed="64"/>
      </top>
      <bottom style="thin">
        <color indexed="64"/>
      </bottom>
      <diagonal/>
    </border>
    <border>
      <left style="medium">
        <color theme="1" tint="0.34998626667073579"/>
      </left>
      <right style="thin">
        <color indexed="64"/>
      </right>
      <top style="thin">
        <color indexed="64"/>
      </top>
      <bottom style="medium">
        <color indexed="64"/>
      </bottom>
      <diagonal/>
    </border>
    <border>
      <left style="thin">
        <color indexed="64"/>
      </left>
      <right style="medium">
        <color theme="1" tint="0.34998626667073579"/>
      </right>
      <top style="thin">
        <color indexed="64"/>
      </top>
      <bottom style="medium">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thick">
        <color theme="0"/>
      </right>
      <top style="thick">
        <color theme="0"/>
      </top>
      <bottom/>
      <diagonal/>
    </border>
    <border>
      <left/>
      <right/>
      <top style="thick">
        <color theme="0"/>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style="thin">
        <color theme="1" tint="0.34998626667073579"/>
      </left>
      <right style="thin">
        <color theme="8" tint="0.79998168889431442"/>
      </right>
      <top style="medium">
        <color theme="1" tint="0.34998626667073579"/>
      </top>
      <bottom style="thin">
        <color indexed="64"/>
      </bottom>
      <diagonal/>
    </border>
    <border>
      <left style="medium">
        <color theme="1" tint="0.34998626667073579"/>
      </left>
      <right/>
      <top style="thin">
        <color theme="1" tint="0.34998626667073579"/>
      </top>
      <bottom style="thin">
        <color theme="8" tint="0.79998168889431442"/>
      </bottom>
      <diagonal/>
    </border>
    <border>
      <left style="thin">
        <color indexed="64"/>
      </left>
      <right style="medium">
        <color theme="1" tint="0.34998626667073579"/>
      </right>
      <top/>
      <bottom/>
      <diagonal/>
    </border>
    <border>
      <left style="thin">
        <color indexed="64"/>
      </left>
      <right style="medium">
        <color theme="1" tint="0.34998626667073579"/>
      </right>
      <top style="thin">
        <color theme="8" tint="0.79998168889431442"/>
      </top>
      <bottom style="thin">
        <color indexed="64"/>
      </bottom>
      <diagonal/>
    </border>
    <border>
      <left style="medium">
        <color theme="1" tint="0.34998626667073579"/>
      </left>
      <right style="thin">
        <color indexed="64"/>
      </right>
      <top style="thin">
        <color indexed="64"/>
      </top>
      <bottom style="thick">
        <color theme="1" tint="0.34998626667073579"/>
      </bottom>
      <diagonal/>
    </border>
    <border>
      <left style="thin">
        <color indexed="64"/>
      </left>
      <right style="medium">
        <color theme="1" tint="0.34998626667073579"/>
      </right>
      <top style="thin">
        <color indexed="64"/>
      </top>
      <bottom style="thick">
        <color theme="1" tint="0.34998626667073579"/>
      </bottom>
      <diagonal/>
    </border>
    <border>
      <left style="medium">
        <color theme="1" tint="0.34998626667073579"/>
      </left>
      <right/>
      <top style="thick">
        <color theme="1" tint="0.34998626667073579"/>
      </top>
      <bottom style="medium">
        <color theme="1" tint="0.34998626667073579"/>
      </bottom>
      <diagonal/>
    </border>
    <border>
      <left/>
      <right/>
      <top style="thick">
        <color theme="1" tint="0.34998626667073579"/>
      </top>
      <bottom style="medium">
        <color theme="1" tint="0.34998626667073579"/>
      </bottom>
      <diagonal/>
    </border>
    <border>
      <left/>
      <right style="medium">
        <color theme="1" tint="0.34998626667073579"/>
      </right>
      <top style="thick">
        <color theme="1" tint="0.34998626667073579"/>
      </top>
      <bottom style="medium">
        <color theme="1" tint="0.34998626667073579"/>
      </bottom>
      <diagonal/>
    </border>
    <border>
      <left style="medium">
        <color theme="1" tint="0.34998626667073579"/>
      </left>
      <right style="thin">
        <color indexed="64"/>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
      <left style="thin">
        <color theme="0"/>
      </left>
      <right style="thin">
        <color theme="1" tint="0.34998626667073579"/>
      </right>
      <top style="thin">
        <color theme="0"/>
      </top>
      <bottom style="thin">
        <color indexed="64"/>
      </bottom>
      <diagonal/>
    </border>
    <border>
      <left style="thin">
        <color theme="0"/>
      </left>
      <right style="thin">
        <color theme="1" tint="0.34998626667073579"/>
      </right>
      <top style="thin">
        <color indexed="64"/>
      </top>
      <bottom style="thin">
        <color theme="0"/>
      </bottom>
      <diagonal/>
    </border>
    <border>
      <left/>
      <right style="thin">
        <color theme="1" tint="0.34998626667073579"/>
      </right>
      <top style="thin">
        <color indexed="64"/>
      </top>
      <bottom style="thin">
        <color theme="0"/>
      </bottom>
      <diagonal/>
    </border>
    <border>
      <left/>
      <right style="thin">
        <color theme="1" tint="0.34998626667073579"/>
      </right>
      <top style="thin">
        <color theme="0"/>
      </top>
      <bottom style="thin">
        <color indexed="64"/>
      </bottom>
      <diagonal/>
    </border>
    <border>
      <left style="thin">
        <color theme="0"/>
      </left>
      <right/>
      <top style="thin">
        <color theme="0"/>
      </top>
      <bottom style="thin">
        <color indexed="64"/>
      </bottom>
      <diagonal/>
    </border>
    <border>
      <left style="thin">
        <color theme="1" tint="0.34998626667073579"/>
      </left>
      <right style="thin">
        <color theme="0"/>
      </right>
      <top style="thin">
        <color theme="1" tint="0.34998626667073579"/>
      </top>
      <bottom style="thin">
        <color theme="0"/>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thin">
        <color theme="8" tint="0.79998168889431442"/>
      </top>
      <bottom style="thin">
        <color indexed="64"/>
      </bottom>
      <diagonal/>
    </border>
    <border>
      <left/>
      <right style="thin">
        <color indexed="64"/>
      </right>
      <top style="thin">
        <color theme="8" tint="0.79998168889431442"/>
      </top>
      <bottom style="thin">
        <color indexed="64"/>
      </bottom>
      <diagonal/>
    </border>
    <border>
      <left style="thin">
        <color indexed="64"/>
      </left>
      <right/>
      <top style="thin">
        <color theme="8" tint="0.79998168889431442"/>
      </top>
      <bottom style="thin">
        <color indexed="64"/>
      </bottom>
      <diagonal/>
    </border>
    <border>
      <left style="medium">
        <color theme="1" tint="0.34998626667073579"/>
      </left>
      <right/>
      <top style="thin">
        <color theme="8" tint="0.79998168889431442"/>
      </top>
      <bottom style="thin">
        <color indexed="64"/>
      </bottom>
      <diagonal/>
    </border>
    <border>
      <left style="thin">
        <color indexed="64"/>
      </left>
      <right style="thin">
        <color indexed="64"/>
      </right>
      <top style="thin">
        <color indexed="64"/>
      </top>
      <bottom/>
      <diagonal/>
    </border>
    <border>
      <left style="medium">
        <color theme="1" tint="0.34998626667073579"/>
      </left>
      <right style="thin">
        <color indexed="64"/>
      </right>
      <top style="thin">
        <color indexed="64"/>
      </top>
      <bottom/>
      <diagonal/>
    </border>
    <border>
      <left style="thin">
        <color indexed="64"/>
      </left>
      <right style="medium">
        <color theme="1" tint="0.34998626667073579"/>
      </right>
      <top style="thin">
        <color indexed="64"/>
      </top>
      <bottom/>
      <diagonal/>
    </border>
    <border>
      <left/>
      <right style="medium">
        <color theme="1" tint="0.34998626667073579"/>
      </right>
      <top style="thin">
        <color indexed="64"/>
      </top>
      <bottom style="thin">
        <color indexed="64"/>
      </bottom>
      <diagonal/>
    </border>
    <border>
      <left style="thin">
        <color theme="0"/>
      </left>
      <right/>
      <top style="medium">
        <color theme="0"/>
      </top>
      <bottom/>
      <diagonal/>
    </border>
    <border>
      <left/>
      <right/>
      <top style="medium">
        <color theme="0"/>
      </top>
      <bottom/>
      <diagonal/>
    </border>
    <border>
      <left style="thin">
        <color theme="0"/>
      </left>
      <right/>
      <top/>
      <bottom style="medium">
        <color theme="0"/>
      </bottom>
      <diagonal/>
    </border>
    <border>
      <left/>
      <right/>
      <top/>
      <bottom style="medium">
        <color theme="0"/>
      </bottom>
      <diagonal/>
    </border>
    <border>
      <left/>
      <right style="medium">
        <color theme="0"/>
      </right>
      <top style="medium">
        <color theme="0"/>
      </top>
      <bottom/>
      <diagonal/>
    </border>
    <border>
      <left/>
      <right style="medium">
        <color theme="0"/>
      </right>
      <top/>
      <bottom/>
      <diagonal/>
    </border>
  </borders>
  <cellStyleXfs count="1">
    <xf numFmtId="0" fontId="0" fillId="0" borderId="0"/>
  </cellStyleXfs>
  <cellXfs count="768">
    <xf numFmtId="0" fontId="0" fillId="0" borderId="0" xfId="0"/>
    <xf numFmtId="0" fontId="1" fillId="0" borderId="1" xfId="0" applyFont="1" applyFill="1" applyBorder="1" applyAlignment="1">
      <alignment horizontal="center" wrapText="1"/>
    </xf>
    <xf numFmtId="164" fontId="0" fillId="0" borderId="1" xfId="0" applyNumberFormat="1" applyBorder="1" applyAlignment="1">
      <alignment wrapText="1"/>
    </xf>
    <xf numFmtId="0" fontId="0" fillId="0" borderId="1" xfId="0" applyBorder="1" applyAlignment="1">
      <alignment wrapText="1"/>
    </xf>
    <xf numFmtId="0" fontId="1" fillId="0" borderId="3" xfId="0" applyFont="1" applyFill="1" applyBorder="1" applyAlignment="1">
      <alignment horizontal="center" wrapText="1"/>
    </xf>
    <xf numFmtId="0" fontId="0" fillId="0" borderId="3" xfId="0" applyBorder="1" applyAlignment="1">
      <alignment wrapText="1"/>
    </xf>
    <xf numFmtId="0" fontId="3" fillId="0" borderId="4" xfId="0" applyFont="1" applyBorder="1" applyAlignment="1">
      <alignment wrapText="1"/>
    </xf>
    <xf numFmtId="164" fontId="0" fillId="0" borderId="4" xfId="0" applyNumberFormat="1" applyBorder="1" applyAlignment="1">
      <alignment wrapText="1"/>
    </xf>
    <xf numFmtId="0" fontId="0" fillId="0" borderId="4" xfId="0" applyBorder="1" applyAlignment="1">
      <alignment wrapText="1"/>
    </xf>
    <xf numFmtId="0" fontId="0" fillId="3" borderId="1" xfId="0" applyFill="1" applyBorder="1" applyAlignment="1">
      <alignment wrapText="1"/>
    </xf>
    <xf numFmtId="0" fontId="2" fillId="2" borderId="8" xfId="0" applyFont="1" applyFill="1" applyBorder="1" applyAlignment="1">
      <alignment horizontal="center" wrapText="1"/>
    </xf>
    <xf numFmtId="164" fontId="2" fillId="2" borderId="8" xfId="0" applyNumberFormat="1" applyFont="1" applyFill="1" applyBorder="1" applyAlignment="1">
      <alignment horizontal="center" wrapText="1"/>
    </xf>
    <xf numFmtId="0" fontId="1" fillId="2" borderId="7"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8" xfId="0" applyFont="1" applyFill="1" applyBorder="1" applyAlignment="1">
      <alignment horizontal="center" wrapText="1"/>
    </xf>
    <xf numFmtId="37" fontId="6" fillId="5" borderId="8" xfId="0" applyNumberFormat="1" applyFont="1" applyFill="1" applyBorder="1" applyAlignment="1">
      <alignment wrapText="1"/>
    </xf>
    <xf numFmtId="164" fontId="4" fillId="7" borderId="6" xfId="0" applyNumberFormat="1" applyFont="1" applyFill="1" applyBorder="1" applyAlignment="1">
      <alignment horizontal="center" vertical="top" wrapText="1"/>
    </xf>
    <xf numFmtId="164" fontId="5" fillId="7" borderId="20" xfId="0" applyNumberFormat="1" applyFont="1" applyFill="1" applyBorder="1" applyAlignment="1">
      <alignment wrapText="1"/>
    </xf>
    <xf numFmtId="0" fontId="6" fillId="2" borderId="19" xfId="0" applyFont="1" applyFill="1" applyBorder="1" applyAlignment="1">
      <alignment vertical="center" wrapText="1"/>
    </xf>
    <xf numFmtId="44" fontId="6" fillId="5" borderId="14" xfId="0" applyNumberFormat="1" applyFont="1" applyFill="1" applyBorder="1" applyAlignment="1">
      <alignment wrapText="1"/>
    </xf>
    <xf numFmtId="44" fontId="6" fillId="2" borderId="2" xfId="0" applyNumberFormat="1" applyFont="1" applyFill="1" applyBorder="1" applyAlignment="1">
      <alignment wrapText="1"/>
    </xf>
    <xf numFmtId="164" fontId="4" fillId="4" borderId="6" xfId="0" applyNumberFormat="1" applyFont="1" applyFill="1" applyBorder="1" applyAlignment="1">
      <alignment horizontal="center" vertical="top" wrapText="1"/>
    </xf>
    <xf numFmtId="164" fontId="9" fillId="9" borderId="12" xfId="0" applyNumberFormat="1" applyFont="1" applyFill="1" applyBorder="1" applyAlignment="1">
      <alignment horizontal="center" wrapText="1"/>
    </xf>
    <xf numFmtId="164" fontId="9" fillId="10" borderId="12" xfId="0" applyNumberFormat="1" applyFont="1" applyFill="1" applyBorder="1" applyAlignment="1">
      <alignment horizontal="center" wrapText="1"/>
    </xf>
    <xf numFmtId="0" fontId="9" fillId="11" borderId="12" xfId="0" applyFont="1" applyFill="1" applyBorder="1" applyAlignment="1">
      <alignment horizontal="center" wrapText="1"/>
    </xf>
    <xf numFmtId="0" fontId="4" fillId="12" borderId="6" xfId="0" applyFont="1" applyFill="1" applyBorder="1" applyAlignment="1">
      <alignment horizontal="center" vertical="top" wrapText="1"/>
    </xf>
    <xf numFmtId="0" fontId="9" fillId="9" borderId="12" xfId="0" applyFont="1" applyFill="1" applyBorder="1" applyAlignment="1">
      <alignment horizontal="center" wrapText="1"/>
    </xf>
    <xf numFmtId="0" fontId="4" fillId="4" borderId="6" xfId="0" applyFont="1" applyFill="1" applyBorder="1" applyAlignment="1">
      <alignment horizontal="center" vertical="top" wrapText="1"/>
    </xf>
    <xf numFmtId="0" fontId="9" fillId="13" borderId="12" xfId="0" applyFont="1" applyFill="1" applyBorder="1" applyAlignment="1">
      <alignment horizontal="center" wrapText="1"/>
    </xf>
    <xf numFmtId="0" fontId="4" fillId="14" borderId="21" xfId="0" applyFont="1" applyFill="1" applyBorder="1" applyAlignment="1">
      <alignment horizontal="center" vertical="top" wrapText="1"/>
    </xf>
    <xf numFmtId="0" fontId="0" fillId="6" borderId="23" xfId="0" applyFill="1" applyBorder="1" applyAlignment="1">
      <alignment wrapText="1"/>
    </xf>
    <xf numFmtId="0" fontId="4" fillId="6" borderId="9" xfId="0" applyFont="1" applyFill="1" applyBorder="1" applyAlignment="1">
      <alignment horizontal="center" wrapText="1"/>
    </xf>
    <xf numFmtId="164" fontId="5" fillId="6" borderId="22" xfId="0" applyNumberFormat="1" applyFont="1" applyFill="1" applyBorder="1" applyAlignment="1">
      <alignment horizontal="center" wrapText="1"/>
    </xf>
    <xf numFmtId="164" fontId="5" fillId="6" borderId="20" xfId="0" applyNumberFormat="1" applyFont="1" applyFill="1" applyBorder="1" applyAlignment="1">
      <alignment horizontal="center" wrapText="1"/>
    </xf>
    <xf numFmtId="0" fontId="4" fillId="6" borderId="17" xfId="0" applyFont="1" applyFill="1" applyBorder="1" applyAlignment="1">
      <alignment horizontal="center" vertical="top" wrapText="1"/>
    </xf>
    <xf numFmtId="0" fontId="4" fillId="6" borderId="6" xfId="0" applyFont="1" applyFill="1" applyBorder="1" applyAlignment="1">
      <alignment horizontal="center" vertical="top" wrapText="1"/>
    </xf>
    <xf numFmtId="0" fontId="6" fillId="0" borderId="7" xfId="0" applyFont="1" applyBorder="1" applyAlignment="1">
      <alignment vertical="center" wrapText="1"/>
    </xf>
    <xf numFmtId="164" fontId="5" fillId="6" borderId="23" xfId="0" applyNumberFormat="1" applyFont="1" applyFill="1" applyBorder="1" applyAlignment="1">
      <alignment horizontal="center" wrapText="1"/>
    </xf>
    <xf numFmtId="0" fontId="4" fillId="6" borderId="16" xfId="0" applyFont="1" applyFill="1" applyBorder="1" applyAlignment="1">
      <alignment horizontal="center" vertical="top" wrapText="1"/>
    </xf>
    <xf numFmtId="0" fontId="9" fillId="15" borderId="16" xfId="0" applyFont="1" applyFill="1" applyBorder="1" applyAlignment="1">
      <alignment horizontal="center" wrapText="1"/>
    </xf>
    <xf numFmtId="0" fontId="4" fillId="16" borderId="16" xfId="0" applyFont="1" applyFill="1" applyBorder="1" applyAlignment="1">
      <alignment horizontal="center" vertical="top" wrapText="1"/>
    </xf>
    <xf numFmtId="37" fontId="6" fillId="5" borderId="14" xfId="0" applyNumberFormat="1" applyFont="1" applyFill="1" applyBorder="1" applyAlignment="1">
      <alignment wrapText="1"/>
    </xf>
    <xf numFmtId="164" fontId="5" fillId="4" borderId="28" xfId="0" applyNumberFormat="1" applyFont="1" applyFill="1" applyBorder="1" applyAlignment="1">
      <alignment wrapText="1"/>
    </xf>
    <xf numFmtId="164" fontId="5" fillId="4" borderId="29" xfId="0" applyNumberFormat="1" applyFont="1" applyFill="1" applyBorder="1" applyAlignment="1">
      <alignment horizontal="center" wrapText="1"/>
    </xf>
    <xf numFmtId="164" fontId="5" fillId="12" borderId="30" xfId="0" applyNumberFormat="1" applyFont="1" applyFill="1" applyBorder="1" applyAlignment="1">
      <alignment wrapText="1"/>
    </xf>
    <xf numFmtId="164" fontId="5" fillId="4" borderId="31" xfId="0" applyNumberFormat="1" applyFont="1" applyFill="1" applyBorder="1" applyAlignment="1">
      <alignment wrapText="1"/>
    </xf>
    <xf numFmtId="164" fontId="5" fillId="12" borderId="32" xfId="0" applyNumberFormat="1" applyFont="1" applyFill="1" applyBorder="1" applyAlignment="1">
      <alignment wrapText="1"/>
    </xf>
    <xf numFmtId="164" fontId="5" fillId="14" borderId="33" xfId="0" applyNumberFormat="1" applyFont="1" applyFill="1" applyBorder="1" applyAlignment="1">
      <alignment horizontal="center" wrapText="1"/>
    </xf>
    <xf numFmtId="164" fontId="5" fillId="16" borderId="34" xfId="0" applyNumberFormat="1" applyFont="1" applyFill="1" applyBorder="1" applyAlignment="1">
      <alignment horizontal="center" wrapText="1"/>
    </xf>
    <xf numFmtId="44" fontId="6" fillId="5" borderId="14" xfId="0" applyNumberFormat="1" applyFont="1" applyFill="1" applyBorder="1" applyAlignment="1" applyProtection="1">
      <alignment wrapText="1"/>
    </xf>
    <xf numFmtId="0" fontId="0" fillId="0" borderId="3" xfId="0" applyBorder="1" applyAlignment="1" applyProtection="1">
      <alignment wrapText="1"/>
    </xf>
    <xf numFmtId="0" fontId="0" fillId="0" borderId="1" xfId="0" applyBorder="1" applyAlignment="1" applyProtection="1">
      <alignment wrapText="1"/>
    </xf>
    <xf numFmtId="0" fontId="1" fillId="0" borderId="3"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1" fillId="2" borderId="7" xfId="0" applyFont="1" applyFill="1" applyBorder="1" applyAlignment="1" applyProtection="1">
      <alignment horizontal="center" wrapText="1"/>
    </xf>
    <xf numFmtId="164" fontId="2" fillId="2" borderId="8" xfId="0" applyNumberFormat="1" applyFont="1" applyFill="1" applyBorder="1" applyAlignment="1" applyProtection="1">
      <alignment horizontal="center" wrapText="1"/>
    </xf>
    <xf numFmtId="164" fontId="2" fillId="2" borderId="2" xfId="0" applyNumberFormat="1" applyFont="1" applyFill="1" applyBorder="1" applyAlignment="1" applyProtection="1">
      <alignment horizontal="center" wrapText="1"/>
    </xf>
    <xf numFmtId="164" fontId="2" fillId="2" borderId="13" xfId="0" applyNumberFormat="1" applyFont="1" applyFill="1" applyBorder="1" applyAlignment="1" applyProtection="1">
      <alignment horizontal="center" wrapText="1"/>
    </xf>
    <xf numFmtId="0" fontId="2" fillId="2" borderId="8"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13"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14" xfId="0" applyFont="1" applyFill="1" applyBorder="1" applyAlignment="1" applyProtection="1">
      <alignment horizontal="center" wrapText="1"/>
    </xf>
    <xf numFmtId="0" fontId="2" fillId="2" borderId="18" xfId="0" applyFont="1" applyFill="1" applyBorder="1" applyAlignment="1" applyProtection="1">
      <alignment horizontal="center" wrapText="1"/>
    </xf>
    <xf numFmtId="0" fontId="6" fillId="0" borderId="19" xfId="0" applyFont="1" applyBorder="1" applyAlignment="1" applyProtection="1">
      <alignment vertical="center" wrapText="1"/>
    </xf>
    <xf numFmtId="10" fontId="6" fillId="6" borderId="2" xfId="0" applyNumberFormat="1" applyFont="1" applyFill="1" applyBorder="1" applyAlignment="1" applyProtection="1">
      <alignment horizontal="center" wrapText="1"/>
    </xf>
    <xf numFmtId="3" fontId="6" fillId="6" borderId="2" xfId="0" applyNumberFormat="1" applyFont="1" applyFill="1" applyBorder="1" applyAlignment="1" applyProtection="1">
      <alignment horizontal="center" wrapText="1"/>
    </xf>
    <xf numFmtId="1" fontId="6" fillId="6" borderId="2" xfId="0" applyNumberFormat="1" applyFont="1" applyFill="1" applyBorder="1" applyAlignment="1" applyProtection="1">
      <alignment horizontal="center" wrapText="1"/>
    </xf>
    <xf numFmtId="0" fontId="0" fillId="3" borderId="1" xfId="0" applyFill="1" applyBorder="1" applyAlignment="1" applyProtection="1">
      <alignment wrapText="1"/>
    </xf>
    <xf numFmtId="0" fontId="6" fillId="2" borderId="19" xfId="0" applyFont="1" applyFill="1" applyBorder="1" applyAlignment="1" applyProtection="1">
      <alignment vertical="center" wrapText="1"/>
    </xf>
    <xf numFmtId="44" fontId="6" fillId="2" borderId="2" xfId="0" applyNumberFormat="1" applyFont="1" applyFill="1" applyBorder="1" applyAlignment="1" applyProtection="1">
      <alignment wrapText="1"/>
    </xf>
    <xf numFmtId="10" fontId="6" fillId="5" borderId="2" xfId="0" applyNumberFormat="1" applyFont="1" applyFill="1" applyBorder="1" applyAlignment="1" applyProtection="1">
      <alignment horizontal="center" wrapText="1"/>
    </xf>
    <xf numFmtId="3" fontId="6" fillId="5" borderId="2" xfId="0" applyNumberFormat="1" applyFont="1" applyFill="1" applyBorder="1" applyAlignment="1" applyProtection="1">
      <alignment horizontal="center" wrapText="1"/>
    </xf>
    <xf numFmtId="10" fontId="6" fillId="5" borderId="2" xfId="0" applyNumberFormat="1" applyFont="1" applyFill="1" applyBorder="1" applyAlignment="1" applyProtection="1">
      <alignment wrapText="1"/>
    </xf>
    <xf numFmtId="0" fontId="3" fillId="0" borderId="4" xfId="0" applyFont="1" applyBorder="1" applyAlignment="1" applyProtection="1">
      <alignment wrapText="1"/>
    </xf>
    <xf numFmtId="164" fontId="0" fillId="0" borderId="4" xfId="0" applyNumberFormat="1" applyBorder="1" applyAlignment="1" applyProtection="1">
      <alignment wrapText="1"/>
    </xf>
    <xf numFmtId="0" fontId="0" fillId="0" borderId="4" xfId="0" applyBorder="1" applyAlignment="1" applyProtection="1">
      <alignment wrapText="1"/>
    </xf>
    <xf numFmtId="164" fontId="0" fillId="0" borderId="1" xfId="0" applyNumberFormat="1" applyBorder="1" applyAlignment="1" applyProtection="1">
      <alignment wrapText="1"/>
    </xf>
    <xf numFmtId="0" fontId="6" fillId="0" borderId="1" xfId="0" applyFont="1" applyBorder="1" applyAlignment="1" applyProtection="1">
      <alignment wrapText="1"/>
    </xf>
    <xf numFmtId="164" fontId="12" fillId="4" borderId="50" xfId="0" applyNumberFormat="1" applyFont="1" applyFill="1" applyBorder="1" applyAlignment="1" applyProtection="1">
      <alignment horizontal="center" vertical="center" wrapText="1"/>
    </xf>
    <xf numFmtId="0" fontId="1" fillId="2" borderId="18" xfId="0" applyFont="1" applyFill="1" applyBorder="1" applyAlignment="1" applyProtection="1">
      <alignment horizontal="center" wrapText="1"/>
    </xf>
    <xf numFmtId="0" fontId="1" fillId="2" borderId="47" xfId="0" applyFont="1" applyFill="1" applyBorder="1" applyAlignment="1" applyProtection="1">
      <alignment horizontal="center" wrapText="1"/>
    </xf>
    <xf numFmtId="164" fontId="2" fillId="2" borderId="44" xfId="0" applyNumberFormat="1" applyFont="1" applyFill="1" applyBorder="1" applyAlignment="1" applyProtection="1">
      <alignment horizontal="center" wrapText="1"/>
    </xf>
    <xf numFmtId="164" fontId="2" fillId="2" borderId="53" xfId="0" applyNumberFormat="1" applyFont="1" applyFill="1" applyBorder="1" applyAlignment="1" applyProtection="1">
      <alignment horizontal="center" wrapText="1"/>
    </xf>
    <xf numFmtId="0" fontId="1" fillId="5" borderId="0" xfId="0" applyFont="1" applyFill="1" applyBorder="1" applyAlignment="1" applyProtection="1">
      <alignment horizontal="center" wrapText="1"/>
    </xf>
    <xf numFmtId="0" fontId="1" fillId="5" borderId="52" xfId="0" applyFont="1" applyFill="1" applyBorder="1" applyAlignment="1" applyProtection="1">
      <alignment horizontal="center" wrapText="1"/>
    </xf>
    <xf numFmtId="0" fontId="1" fillId="0" borderId="38" xfId="0" applyFont="1" applyFill="1" applyBorder="1" applyAlignment="1" applyProtection="1">
      <alignment horizontal="center" wrapText="1"/>
    </xf>
    <xf numFmtId="0" fontId="11" fillId="0" borderId="47" xfId="0" applyFont="1" applyBorder="1" applyAlignment="1" applyProtection="1">
      <alignment horizontal="right" vertical="center" wrapText="1"/>
    </xf>
    <xf numFmtId="0" fontId="8" fillId="0" borderId="3" xfId="0" applyFont="1" applyBorder="1" applyAlignment="1" applyProtection="1">
      <alignment vertical="top" wrapText="1"/>
    </xf>
    <xf numFmtId="0" fontId="8" fillId="0" borderId="3" xfId="0" applyFont="1" applyBorder="1" applyAlignment="1" applyProtection="1">
      <alignment horizontal="left" vertical="top" wrapText="1"/>
    </xf>
    <xf numFmtId="0" fontId="11" fillId="6" borderId="47" xfId="0" applyFont="1" applyFill="1" applyBorder="1" applyAlignment="1" applyProtection="1">
      <alignment horizontal="right" vertical="center" wrapText="1"/>
    </xf>
    <xf numFmtId="3" fontId="6" fillId="6" borderId="46" xfId="0" applyNumberFormat="1" applyFont="1" applyFill="1" applyBorder="1" applyAlignment="1" applyProtection="1">
      <alignment horizontal="center" vertical="center" wrapText="1"/>
    </xf>
    <xf numFmtId="0" fontId="11" fillId="0" borderId="48" xfId="0" applyFont="1" applyBorder="1" applyAlignment="1" applyProtection="1">
      <alignment horizontal="right" vertical="center" wrapText="1"/>
    </xf>
    <xf numFmtId="0" fontId="0" fillId="0" borderId="27" xfId="0" applyBorder="1" applyAlignment="1" applyProtection="1">
      <alignment wrapText="1"/>
    </xf>
    <xf numFmtId="0" fontId="6" fillId="2" borderId="25" xfId="0" applyFont="1" applyFill="1" applyBorder="1" applyAlignment="1" applyProtection="1">
      <alignment vertical="center" wrapText="1"/>
    </xf>
    <xf numFmtId="0" fontId="11" fillId="2" borderId="47" xfId="0" applyFont="1" applyFill="1" applyBorder="1" applyAlignment="1" applyProtection="1">
      <alignment vertical="center" wrapText="1"/>
    </xf>
    <xf numFmtId="44" fontId="6" fillId="2" borderId="46" xfId="0" applyNumberFormat="1" applyFont="1" applyFill="1" applyBorder="1" applyAlignment="1" applyProtection="1">
      <alignment wrapText="1"/>
    </xf>
    <xf numFmtId="10" fontId="6" fillId="5" borderId="54" xfId="0" applyNumberFormat="1" applyFont="1" applyFill="1" applyBorder="1" applyAlignment="1" applyProtection="1">
      <alignment horizontal="center" wrapText="1"/>
    </xf>
    <xf numFmtId="3" fontId="6" fillId="5" borderId="46" xfId="0" applyNumberFormat="1" applyFont="1" applyFill="1" applyBorder="1" applyAlignment="1" applyProtection="1">
      <alignment horizontal="center" vertical="center" wrapText="1"/>
    </xf>
    <xf numFmtId="3" fontId="6" fillId="5" borderId="54" xfId="0" applyNumberFormat="1" applyFont="1" applyFill="1" applyBorder="1" applyAlignment="1" applyProtection="1">
      <alignment horizontal="center" wrapText="1"/>
    </xf>
    <xf numFmtId="0" fontId="0" fillId="5" borderId="46" xfId="0" applyFill="1" applyBorder="1" applyAlignment="1" applyProtection="1">
      <alignment wrapText="1"/>
    </xf>
    <xf numFmtId="0" fontId="0" fillId="5" borderId="54" xfId="0" applyFill="1" applyBorder="1" applyAlignment="1" applyProtection="1">
      <alignment wrapText="1"/>
    </xf>
    <xf numFmtId="0" fontId="11" fillId="6" borderId="49" xfId="0" applyFont="1" applyFill="1" applyBorder="1" applyAlignment="1" applyProtection="1">
      <alignment horizontal="right" vertical="center" wrapText="1"/>
    </xf>
    <xf numFmtId="0" fontId="6" fillId="5" borderId="39" xfId="0" applyFont="1" applyFill="1" applyBorder="1" applyAlignment="1" applyProtection="1">
      <alignment vertical="center" wrapText="1"/>
    </xf>
    <xf numFmtId="44" fontId="6" fillId="5" borderId="43" xfId="0" applyNumberFormat="1" applyFont="1" applyFill="1" applyBorder="1" applyAlignment="1" applyProtection="1">
      <alignment horizontal="center" vertical="center" wrapText="1"/>
    </xf>
    <xf numFmtId="10" fontId="6" fillId="5" borderId="43" xfId="0" applyNumberFormat="1" applyFont="1" applyFill="1" applyBorder="1" applyAlignment="1" applyProtection="1">
      <alignment horizontal="center" vertical="center" wrapText="1"/>
    </xf>
    <xf numFmtId="3" fontId="6" fillId="5" borderId="43" xfId="0" applyNumberFormat="1" applyFont="1" applyFill="1" applyBorder="1" applyAlignment="1" applyProtection="1">
      <alignment horizontal="center" vertical="center" wrapText="1"/>
    </xf>
    <xf numFmtId="3" fontId="6" fillId="5" borderId="56" xfId="0" applyNumberFormat="1" applyFont="1" applyFill="1" applyBorder="1" applyAlignment="1" applyProtection="1">
      <alignment horizontal="center" vertical="center" wrapText="1"/>
    </xf>
    <xf numFmtId="0" fontId="0" fillId="5" borderId="55" xfId="0" applyFill="1" applyBorder="1" applyAlignment="1" applyProtection="1">
      <alignment wrapText="1"/>
    </xf>
    <xf numFmtId="0" fontId="0" fillId="5" borderId="43" xfId="0" applyFill="1" applyBorder="1" applyAlignment="1" applyProtection="1">
      <alignment wrapText="1"/>
    </xf>
    <xf numFmtId="0" fontId="0" fillId="5" borderId="45" xfId="0" applyFill="1" applyBorder="1" applyAlignment="1" applyProtection="1">
      <alignment wrapText="1"/>
    </xf>
    <xf numFmtId="0" fontId="3" fillId="0" borderId="3" xfId="0" applyFont="1" applyBorder="1" applyAlignment="1">
      <alignment wrapText="1"/>
    </xf>
    <xf numFmtId="0" fontId="3" fillId="0" borderId="1" xfId="0" applyFont="1" applyBorder="1" applyAlignment="1">
      <alignment wrapText="1"/>
    </xf>
    <xf numFmtId="164" fontId="14" fillId="3" borderId="57" xfId="0" applyNumberFormat="1" applyFont="1" applyFill="1" applyBorder="1" applyAlignment="1">
      <alignment wrapText="1"/>
    </xf>
    <xf numFmtId="0" fontId="15" fillId="3" borderId="57" xfId="0" applyFont="1" applyFill="1" applyBorder="1" applyAlignment="1">
      <alignment horizontal="center" vertical="top" wrapText="1"/>
    </xf>
    <xf numFmtId="0" fontId="15" fillId="0" borderId="1" xfId="0" applyFont="1" applyFill="1" applyBorder="1" applyAlignment="1">
      <alignment horizontal="center" wrapText="1"/>
    </xf>
    <xf numFmtId="0" fontId="15" fillId="3" borderId="57" xfId="0" applyFont="1" applyFill="1" applyBorder="1" applyAlignment="1">
      <alignment horizontal="center" wrapText="1"/>
    </xf>
    <xf numFmtId="44" fontId="3" fillId="3" borderId="57" xfId="0" applyNumberFormat="1" applyFont="1" applyFill="1" applyBorder="1" applyAlignment="1">
      <alignment wrapText="1"/>
    </xf>
    <xf numFmtId="37" fontId="3" fillId="3" borderId="57" xfId="0" applyNumberFormat="1" applyFont="1" applyFill="1" applyBorder="1" applyAlignment="1">
      <alignment wrapText="1"/>
    </xf>
    <xf numFmtId="0" fontId="3" fillId="3" borderId="1" xfId="0" applyFont="1" applyFill="1" applyBorder="1" applyAlignment="1">
      <alignment wrapText="1"/>
    </xf>
    <xf numFmtId="164" fontId="3" fillId="0" borderId="4" xfId="0" applyNumberFormat="1" applyFont="1" applyBorder="1" applyAlignment="1">
      <alignment wrapText="1"/>
    </xf>
    <xf numFmtId="164" fontId="3" fillId="0" borderId="1" xfId="0" applyNumberFormat="1" applyFont="1" applyBorder="1" applyAlignment="1">
      <alignment wrapText="1"/>
    </xf>
    <xf numFmtId="0" fontId="3" fillId="3" borderId="57" xfId="0" applyFont="1" applyFill="1" applyBorder="1" applyAlignment="1">
      <alignment vertical="center"/>
    </xf>
    <xf numFmtId="0" fontId="3" fillId="0" borderId="4" xfId="0" applyFont="1" applyBorder="1" applyAlignment="1"/>
    <xf numFmtId="0" fontId="3" fillId="0" borderId="1" xfId="0" applyFont="1" applyBorder="1" applyAlignment="1"/>
    <xf numFmtId="0" fontId="2" fillId="2" borderId="13" xfId="0" applyFont="1" applyFill="1" applyBorder="1" applyAlignment="1">
      <alignment horizontal="center" wrapText="1"/>
    </xf>
    <xf numFmtId="0" fontId="9" fillId="15" borderId="12" xfId="0" applyFont="1" applyFill="1" applyBorder="1" applyAlignment="1">
      <alignment horizontal="center" wrapText="1"/>
    </xf>
    <xf numFmtId="164" fontId="5" fillId="16" borderId="0" xfId="0" applyNumberFormat="1" applyFont="1" applyFill="1" applyBorder="1" applyAlignment="1">
      <alignment horizontal="center" wrapText="1"/>
    </xf>
    <xf numFmtId="0" fontId="4" fillId="16" borderId="58" xfId="0" applyFont="1" applyFill="1" applyBorder="1" applyAlignment="1">
      <alignment horizontal="center" vertical="top" wrapText="1"/>
    </xf>
    <xf numFmtId="0" fontId="4" fillId="16" borderId="59" xfId="0" applyFont="1" applyFill="1" applyBorder="1" applyAlignment="1">
      <alignment horizontal="center" vertical="top" wrapText="1"/>
    </xf>
    <xf numFmtId="0" fontId="6" fillId="0" borderId="60" xfId="0" applyFont="1" applyBorder="1" applyAlignment="1">
      <alignment vertical="center" wrapText="1"/>
    </xf>
    <xf numFmtId="0" fontId="3" fillId="5" borderId="39" xfId="0" applyFont="1" applyFill="1" applyBorder="1" applyAlignment="1">
      <alignment wrapText="1"/>
    </xf>
    <xf numFmtId="164" fontId="0" fillId="5" borderId="39" xfId="0" applyNumberFormat="1" applyFill="1" applyBorder="1" applyAlignment="1">
      <alignment wrapText="1"/>
    </xf>
    <xf numFmtId="0" fontId="0" fillId="5" borderId="39" xfId="0" applyFill="1" applyBorder="1" applyAlignment="1">
      <alignment wrapText="1"/>
    </xf>
    <xf numFmtId="0" fontId="8" fillId="0" borderId="39" xfId="0" applyFont="1" applyBorder="1" applyAlignment="1">
      <alignment horizontal="right" wrapText="1"/>
    </xf>
    <xf numFmtId="44" fontId="0" fillId="18" borderId="39" xfId="0" applyNumberFormat="1" applyFill="1" applyBorder="1" applyAlignment="1">
      <alignment wrapText="1"/>
    </xf>
    <xf numFmtId="0" fontId="5" fillId="8" borderId="17" xfId="0" applyFont="1" applyFill="1" applyBorder="1" applyAlignment="1">
      <alignment horizontal="center" wrapText="1"/>
    </xf>
    <xf numFmtId="0" fontId="5" fillId="8" borderId="12" xfId="0" applyFont="1" applyFill="1" applyBorder="1" applyAlignment="1">
      <alignment horizontal="center" wrapText="1"/>
    </xf>
    <xf numFmtId="0" fontId="5" fillId="8" borderId="16" xfId="0" applyFont="1" applyFill="1" applyBorder="1" applyAlignment="1">
      <alignment horizontal="center" wrapText="1"/>
    </xf>
    <xf numFmtId="164" fontId="5" fillId="6" borderId="35" xfId="0" applyNumberFormat="1" applyFont="1" applyFill="1" applyBorder="1" applyAlignment="1">
      <alignment horizontal="center" wrapText="1"/>
    </xf>
    <xf numFmtId="164" fontId="9" fillId="6" borderId="36" xfId="0" applyNumberFormat="1" applyFont="1" applyFill="1" applyBorder="1" applyAlignment="1">
      <alignment horizontal="center" wrapText="1"/>
    </xf>
    <xf numFmtId="0" fontId="0" fillId="5" borderId="62" xfId="0" applyFill="1" applyBorder="1" applyAlignment="1">
      <alignment wrapText="1"/>
    </xf>
    <xf numFmtId="0" fontId="0" fillId="5" borderId="43" xfId="0" applyFill="1" applyBorder="1" applyAlignment="1">
      <alignment wrapText="1"/>
    </xf>
    <xf numFmtId="44" fontId="5" fillId="19" borderId="63" xfId="0" applyNumberFormat="1" applyFont="1" applyFill="1" applyBorder="1" applyAlignment="1">
      <alignment horizontal="right" wrapText="1"/>
    </xf>
    <xf numFmtId="0" fontId="0" fillId="0" borderId="65" xfId="0" applyBorder="1" applyAlignment="1">
      <alignment wrapText="1"/>
    </xf>
    <xf numFmtId="0" fontId="0" fillId="17" borderId="64" xfId="0" applyFill="1" applyBorder="1" applyAlignment="1">
      <alignment wrapText="1"/>
    </xf>
    <xf numFmtId="44" fontId="0" fillId="0" borderId="8" xfId="0" applyNumberFormat="1" applyFont="1" applyBorder="1" applyAlignment="1" applyProtection="1">
      <alignment wrapText="1"/>
      <protection locked="0"/>
    </xf>
    <xf numFmtId="44" fontId="0" fillId="0" borderId="2" xfId="0" applyNumberFormat="1" applyFont="1" applyBorder="1" applyAlignment="1" applyProtection="1">
      <alignment wrapText="1"/>
      <protection locked="0"/>
    </xf>
    <xf numFmtId="44" fontId="0" fillId="0" borderId="19" xfId="0" applyNumberFormat="1" applyFont="1" applyBorder="1" applyAlignment="1" applyProtection="1">
      <alignment wrapText="1"/>
      <protection locked="0"/>
    </xf>
    <xf numFmtId="44" fontId="0" fillId="0" borderId="7" xfId="0" applyNumberFormat="1" applyFont="1" applyBorder="1" applyAlignment="1" applyProtection="1">
      <alignment wrapText="1"/>
      <protection locked="0"/>
    </xf>
    <xf numFmtId="44" fontId="0" fillId="17" borderId="18" xfId="0" applyNumberFormat="1" applyFont="1" applyFill="1" applyBorder="1" applyAlignment="1" applyProtection="1">
      <alignment wrapText="1"/>
    </xf>
    <xf numFmtId="37" fontId="0" fillId="3" borderId="8" xfId="0" applyNumberFormat="1" applyFont="1" applyFill="1" applyBorder="1" applyAlignment="1" applyProtection="1">
      <alignment wrapText="1"/>
      <protection locked="0"/>
    </xf>
    <xf numFmtId="37" fontId="0" fillId="3" borderId="14" xfId="0" applyNumberFormat="1" applyFont="1" applyFill="1" applyBorder="1" applyAlignment="1" applyProtection="1">
      <alignment wrapText="1"/>
      <protection locked="0"/>
    </xf>
    <xf numFmtId="44" fontId="0" fillId="17" borderId="14" xfId="0" applyNumberFormat="1" applyFont="1" applyFill="1" applyBorder="1" applyAlignment="1" applyProtection="1">
      <alignment wrapText="1"/>
    </xf>
    <xf numFmtId="44" fontId="0" fillId="17" borderId="61" xfId="0" applyNumberFormat="1" applyFont="1" applyFill="1" applyBorder="1" applyAlignment="1" applyProtection="1">
      <alignment wrapText="1"/>
    </xf>
    <xf numFmtId="0" fontId="0" fillId="0" borderId="1" xfId="0" applyBorder="1"/>
    <xf numFmtId="0" fontId="16" fillId="0" borderId="1" xfId="0" applyFont="1" applyBorder="1"/>
    <xf numFmtId="0" fontId="0" fillId="0" borderId="3" xfId="0" applyFill="1" applyBorder="1" applyAlignment="1">
      <alignment wrapText="1"/>
    </xf>
    <xf numFmtId="44" fontId="0" fillId="17" borderId="39" xfId="0" applyNumberFormat="1" applyFill="1" applyBorder="1" applyAlignment="1">
      <alignment wrapText="1"/>
    </xf>
    <xf numFmtId="0" fontId="0" fillId="17" borderId="67" xfId="0" applyFill="1" applyBorder="1" applyAlignment="1">
      <alignment wrapText="1"/>
    </xf>
    <xf numFmtId="0" fontId="0" fillId="0" borderId="69" xfId="0" applyBorder="1" applyAlignment="1">
      <alignment wrapText="1"/>
    </xf>
    <xf numFmtId="0" fontId="5" fillId="0" borderId="68" xfId="0" applyFont="1" applyBorder="1" applyAlignment="1">
      <alignment horizontal="right" vertical="center" wrapText="1"/>
    </xf>
    <xf numFmtId="44" fontId="0" fillId="17" borderId="14" xfId="0" applyNumberFormat="1" applyFont="1" applyFill="1" applyBorder="1" applyAlignment="1">
      <alignment wrapText="1"/>
    </xf>
    <xf numFmtId="44" fontId="0" fillId="17" borderId="61" xfId="0" applyNumberFormat="1" applyFont="1" applyFill="1" applyBorder="1" applyAlignment="1">
      <alignment wrapText="1"/>
    </xf>
    <xf numFmtId="0" fontId="0" fillId="5" borderId="70" xfId="0" applyFill="1" applyBorder="1" applyAlignment="1" applyProtection="1">
      <alignment wrapText="1"/>
    </xf>
    <xf numFmtId="164" fontId="12" fillId="4" borderId="71" xfId="0" applyNumberFormat="1" applyFont="1" applyFill="1" applyBorder="1" applyAlignment="1" applyProtection="1">
      <alignment horizontal="center" vertical="center" wrapText="1"/>
    </xf>
    <xf numFmtId="3" fontId="6" fillId="5" borderId="72" xfId="0" applyNumberFormat="1" applyFont="1" applyFill="1" applyBorder="1" applyAlignment="1" applyProtection="1">
      <alignment horizontal="center" vertical="center" wrapText="1"/>
    </xf>
    <xf numFmtId="164" fontId="12" fillId="4" borderId="77" xfId="0" applyNumberFormat="1" applyFont="1" applyFill="1" applyBorder="1" applyAlignment="1" applyProtection="1">
      <alignment horizontal="center" vertical="center" wrapText="1"/>
    </xf>
    <xf numFmtId="164" fontId="2" fillId="2" borderId="78" xfId="0" applyNumberFormat="1" applyFont="1" applyFill="1" applyBorder="1" applyAlignment="1" applyProtection="1">
      <alignment horizontal="center" wrapText="1"/>
    </xf>
    <xf numFmtId="3" fontId="6" fillId="6" borderId="79" xfId="0" applyNumberFormat="1" applyFont="1" applyFill="1" applyBorder="1" applyAlignment="1" applyProtection="1">
      <alignment horizontal="center" vertical="center" wrapText="1"/>
    </xf>
    <xf numFmtId="10" fontId="6" fillId="5" borderId="79" xfId="0" applyNumberFormat="1" applyFont="1" applyFill="1" applyBorder="1" applyAlignment="1" applyProtection="1">
      <alignment horizontal="center" wrapText="1"/>
    </xf>
    <xf numFmtId="164" fontId="2" fillId="2" borderId="75" xfId="0" applyNumberFormat="1" applyFont="1" applyFill="1" applyBorder="1" applyAlignment="1" applyProtection="1">
      <alignment horizontal="center" wrapText="1"/>
    </xf>
    <xf numFmtId="3" fontId="6" fillId="5" borderId="79" xfId="0" applyNumberFormat="1" applyFont="1" applyFill="1" applyBorder="1" applyAlignment="1" applyProtection="1">
      <alignment horizontal="center" wrapText="1"/>
    </xf>
    <xf numFmtId="0" fontId="1" fillId="5" borderId="75" xfId="0" applyFont="1" applyFill="1" applyBorder="1" applyAlignment="1" applyProtection="1">
      <alignment horizontal="center" wrapText="1"/>
    </xf>
    <xf numFmtId="0" fontId="0" fillId="5" borderId="79" xfId="0" applyFill="1" applyBorder="1" applyAlignment="1" applyProtection="1">
      <alignment wrapText="1"/>
    </xf>
    <xf numFmtId="0" fontId="0" fillId="5" borderId="81" xfId="0" applyFill="1" applyBorder="1" applyAlignment="1" applyProtection="1">
      <alignment wrapText="1"/>
    </xf>
    <xf numFmtId="0" fontId="0" fillId="5" borderId="72" xfId="0" applyFill="1" applyBorder="1" applyAlignment="1" applyProtection="1">
      <alignment wrapText="1"/>
    </xf>
    <xf numFmtId="3" fontId="6" fillId="3" borderId="93" xfId="0" applyNumberFormat="1" applyFont="1" applyFill="1" applyBorder="1" applyAlignment="1" applyProtection="1">
      <alignment horizontal="center" vertical="center" wrapText="1"/>
    </xf>
    <xf numFmtId="3" fontId="6" fillId="6" borderId="93" xfId="0" applyNumberFormat="1" applyFont="1" applyFill="1" applyBorder="1" applyAlignment="1" applyProtection="1">
      <alignment horizontal="center" vertical="center" wrapText="1"/>
    </xf>
    <xf numFmtId="0" fontId="0" fillId="5" borderId="93" xfId="0" applyFill="1" applyBorder="1" applyAlignment="1" applyProtection="1">
      <alignment wrapText="1"/>
    </xf>
    <xf numFmtId="0" fontId="0" fillId="5" borderId="94" xfId="0" applyFill="1" applyBorder="1" applyAlignment="1" applyProtection="1">
      <alignment wrapText="1"/>
    </xf>
    <xf numFmtId="0" fontId="1" fillId="5" borderId="95" xfId="0" applyFont="1" applyFill="1" applyBorder="1" applyAlignment="1" applyProtection="1">
      <alignment horizontal="center" wrapText="1"/>
    </xf>
    <xf numFmtId="3" fontId="6" fillId="3" borderId="96" xfId="0" applyNumberFormat="1" applyFont="1" applyFill="1" applyBorder="1" applyAlignment="1" applyProtection="1">
      <alignment horizontal="center" vertical="center" wrapText="1"/>
    </xf>
    <xf numFmtId="3" fontId="6" fillId="6" borderId="96" xfId="0" applyNumberFormat="1" applyFont="1" applyFill="1" applyBorder="1" applyAlignment="1" applyProtection="1">
      <alignment horizontal="center" vertical="center" wrapText="1"/>
    </xf>
    <xf numFmtId="0" fontId="0" fillId="5" borderId="96" xfId="0" applyFill="1" applyBorder="1" applyAlignment="1" applyProtection="1">
      <alignment wrapText="1"/>
    </xf>
    <xf numFmtId="164" fontId="5" fillId="4" borderId="0" xfId="0" applyNumberFormat="1" applyFont="1" applyFill="1" applyBorder="1" applyAlignment="1" applyProtection="1">
      <alignment horizontal="center" vertical="center" wrapText="1"/>
    </xf>
    <xf numFmtId="164" fontId="11" fillId="4" borderId="75" xfId="0" applyNumberFormat="1" applyFont="1" applyFill="1" applyBorder="1" applyAlignment="1" applyProtection="1">
      <alignment horizontal="center" vertical="center" wrapText="1"/>
    </xf>
    <xf numFmtId="164" fontId="11" fillId="4" borderId="76" xfId="0" applyNumberFormat="1" applyFont="1" applyFill="1" applyBorder="1" applyAlignment="1" applyProtection="1">
      <alignment horizontal="center" vertical="center" wrapText="1"/>
    </xf>
    <xf numFmtId="0" fontId="11" fillId="12" borderId="0" xfId="0" applyFont="1" applyFill="1" applyBorder="1" applyAlignment="1" applyProtection="1">
      <alignment wrapText="1"/>
    </xf>
    <xf numFmtId="0" fontId="11" fillId="12" borderId="73" xfId="0" applyFont="1" applyFill="1" applyBorder="1" applyAlignment="1" applyProtection="1">
      <alignment wrapText="1"/>
    </xf>
    <xf numFmtId="0" fontId="11" fillId="12" borderId="75" xfId="0" applyFont="1" applyFill="1" applyBorder="1" applyAlignment="1" applyProtection="1">
      <alignment horizontal="center" vertical="center" wrapText="1"/>
    </xf>
    <xf numFmtId="0" fontId="11" fillId="4" borderId="0" xfId="0" applyFont="1" applyFill="1" applyBorder="1" applyAlignment="1" applyProtection="1">
      <alignment wrapText="1"/>
    </xf>
    <xf numFmtId="0" fontId="11" fillId="4" borderId="82" xfId="0" applyFont="1" applyFill="1" applyBorder="1" applyAlignment="1" applyProtection="1">
      <alignment horizontal="center" vertical="center" wrapText="1"/>
    </xf>
    <xf numFmtId="0" fontId="11" fillId="4" borderId="75" xfId="0" applyFont="1" applyFill="1" applyBorder="1" applyAlignment="1" applyProtection="1">
      <alignment horizontal="center" vertical="center" wrapText="1"/>
    </xf>
    <xf numFmtId="0" fontId="11" fillId="22" borderId="0" xfId="0" applyFont="1" applyFill="1" applyBorder="1" applyAlignment="1" applyProtection="1">
      <alignment wrapText="1"/>
    </xf>
    <xf numFmtId="0" fontId="11" fillId="22" borderId="75" xfId="0" applyFont="1" applyFill="1" applyBorder="1" applyAlignment="1" applyProtection="1">
      <alignment wrapText="1"/>
    </xf>
    <xf numFmtId="0" fontId="11" fillId="16" borderId="0" xfId="0" applyFont="1" applyFill="1" applyBorder="1" applyAlignment="1" applyProtection="1">
      <alignment wrapText="1"/>
    </xf>
    <xf numFmtId="0" fontId="11" fillId="16" borderId="75" xfId="0" applyFont="1" applyFill="1" applyBorder="1" applyAlignment="1" applyProtection="1">
      <alignment wrapText="1"/>
    </xf>
    <xf numFmtId="0" fontId="11" fillId="6" borderId="0" xfId="0" applyFont="1" applyFill="1" applyBorder="1" applyAlignment="1" applyProtection="1">
      <alignment horizontal="center" vertical="center" wrapText="1"/>
    </xf>
    <xf numFmtId="0" fontId="11" fillId="6" borderId="75" xfId="0" applyFont="1" applyFill="1" applyBorder="1" applyAlignment="1" applyProtection="1">
      <alignment horizontal="center" vertical="center" wrapText="1"/>
    </xf>
    <xf numFmtId="164" fontId="12" fillId="7" borderId="6" xfId="0" applyNumberFormat="1" applyFont="1" applyFill="1" applyBorder="1" applyAlignment="1" applyProtection="1">
      <alignment horizontal="center" vertical="center" wrapText="1"/>
    </xf>
    <xf numFmtId="164" fontId="12" fillId="7" borderId="71" xfId="0" applyNumberFormat="1" applyFont="1" applyFill="1" applyBorder="1" applyAlignment="1" applyProtection="1">
      <alignment horizontal="center" vertical="center" wrapText="1"/>
    </xf>
    <xf numFmtId="164" fontId="12" fillId="7" borderId="75" xfId="0" applyNumberFormat="1" applyFont="1" applyFill="1" applyBorder="1" applyAlignment="1" applyProtection="1">
      <alignment horizontal="center" vertical="center" wrapText="1"/>
    </xf>
    <xf numFmtId="0" fontId="12" fillId="12" borderId="0" xfId="0" applyFont="1" applyFill="1" applyBorder="1" applyAlignment="1" applyProtection="1">
      <alignment horizontal="center" vertical="top" wrapText="1"/>
    </xf>
    <xf numFmtId="0" fontId="12" fillId="12" borderId="74" xfId="0" applyFont="1" applyFill="1" applyBorder="1" applyAlignment="1" applyProtection="1">
      <alignment horizontal="center" vertical="top" wrapText="1"/>
    </xf>
    <xf numFmtId="0" fontId="12" fillId="12" borderId="89" xfId="0" applyFont="1" applyFill="1" applyBorder="1" applyAlignment="1" applyProtection="1">
      <alignment horizontal="center" vertical="center" wrapText="1"/>
    </xf>
    <xf numFmtId="0" fontId="12" fillId="4" borderId="0" xfId="0" applyFont="1" applyFill="1" applyBorder="1" applyAlignment="1" applyProtection="1">
      <alignment horizontal="center" vertical="top" wrapText="1"/>
    </xf>
    <xf numFmtId="0" fontId="12" fillId="4" borderId="86" xfId="0" applyFont="1" applyFill="1" applyBorder="1" applyAlignment="1" applyProtection="1">
      <alignment horizontal="center" vertical="top" wrapText="1"/>
    </xf>
    <xf numFmtId="0" fontId="12" fillId="4" borderId="75" xfId="0" applyFont="1" applyFill="1" applyBorder="1" applyAlignment="1" applyProtection="1">
      <alignment horizontal="center" vertical="center" wrapText="1"/>
    </xf>
    <xf numFmtId="0" fontId="12" fillId="4" borderId="88" xfId="0" applyFont="1" applyFill="1" applyBorder="1" applyAlignment="1" applyProtection="1">
      <alignment horizontal="center" vertical="top" wrapText="1"/>
    </xf>
    <xf numFmtId="0" fontId="12" fillId="12" borderId="87" xfId="0" applyFont="1" applyFill="1" applyBorder="1" applyAlignment="1" applyProtection="1">
      <alignment horizontal="center" vertical="top" wrapText="1"/>
    </xf>
    <xf numFmtId="0" fontId="12" fillId="6" borderId="0" xfId="0" applyFont="1" applyFill="1" applyBorder="1" applyAlignment="1" applyProtection="1">
      <alignment horizontal="center" vertical="center" wrapText="1"/>
    </xf>
    <xf numFmtId="0" fontId="12" fillId="6" borderId="87" xfId="0" applyFont="1" applyFill="1" applyBorder="1" applyAlignment="1" applyProtection="1">
      <alignment horizontal="center" vertical="center" wrapText="1"/>
    </xf>
    <xf numFmtId="0" fontId="12" fillId="6" borderId="88" xfId="0" applyFont="1" applyFill="1" applyBorder="1" applyAlignment="1" applyProtection="1">
      <alignment horizontal="center" vertical="center" wrapText="1"/>
    </xf>
    <xf numFmtId="0" fontId="12" fillId="6" borderId="75" xfId="0" applyFont="1" applyFill="1" applyBorder="1" applyAlignment="1" applyProtection="1">
      <alignment horizontal="center" vertical="center" wrapText="1"/>
    </xf>
    <xf numFmtId="0" fontId="12" fillId="22" borderId="0" xfId="0" applyFont="1" applyFill="1" applyBorder="1" applyAlignment="1" applyProtection="1">
      <alignment horizontal="center" vertical="top" wrapText="1"/>
    </xf>
    <xf numFmtId="0" fontId="12" fillId="22" borderId="89" xfId="0" applyFont="1" applyFill="1" applyBorder="1" applyAlignment="1" applyProtection="1">
      <alignment horizontal="center" vertical="top" wrapText="1"/>
    </xf>
    <xf numFmtId="0" fontId="12" fillId="16" borderId="0" xfId="0" applyFont="1" applyFill="1" applyBorder="1" applyAlignment="1" applyProtection="1">
      <alignment horizontal="center" vertical="top" wrapText="1"/>
    </xf>
    <xf numFmtId="0" fontId="12" fillId="16" borderId="75" xfId="0" applyFont="1" applyFill="1" applyBorder="1" applyAlignment="1" applyProtection="1">
      <alignment horizontal="center" vertical="top" wrapText="1"/>
    </xf>
    <xf numFmtId="0" fontId="12" fillId="16" borderId="89" xfId="0" applyFont="1" applyFill="1" applyBorder="1" applyAlignment="1" applyProtection="1">
      <alignment horizontal="center" vertical="top" wrapText="1"/>
    </xf>
    <xf numFmtId="164" fontId="11" fillId="7" borderId="80" xfId="0" applyNumberFormat="1" applyFont="1" applyFill="1" applyBorder="1" applyAlignment="1" applyProtection="1">
      <alignment horizontal="center" vertical="center" wrapText="1"/>
    </xf>
    <xf numFmtId="164" fontId="11" fillId="7" borderId="0" xfId="0" applyNumberFormat="1" applyFont="1" applyFill="1" applyBorder="1" applyAlignment="1" applyProtection="1">
      <alignment horizontal="center" vertical="center" wrapText="1"/>
    </xf>
    <xf numFmtId="164" fontId="11" fillId="7" borderId="75" xfId="0" applyNumberFormat="1" applyFont="1" applyFill="1" applyBorder="1" applyAlignment="1" applyProtection="1">
      <alignment horizontal="center" vertical="center" wrapText="1"/>
    </xf>
    <xf numFmtId="0" fontId="11" fillId="6" borderId="91" xfId="0" applyFont="1" applyFill="1" applyBorder="1" applyAlignment="1" applyProtection="1">
      <alignment horizontal="center" vertical="center" wrapText="1"/>
    </xf>
    <xf numFmtId="0" fontId="11" fillId="6" borderId="92" xfId="0" applyFont="1" applyFill="1" applyBorder="1" applyAlignment="1" applyProtection="1">
      <alignment horizontal="center" vertical="center" wrapText="1"/>
    </xf>
    <xf numFmtId="0" fontId="11" fillId="6" borderId="90" xfId="0" applyFont="1" applyFill="1" applyBorder="1" applyAlignment="1" applyProtection="1">
      <alignment vertical="center" wrapText="1"/>
    </xf>
    <xf numFmtId="0" fontId="11" fillId="6" borderId="91" xfId="0" applyFont="1" applyFill="1" applyBorder="1" applyAlignment="1" applyProtection="1">
      <alignment vertical="center" wrapText="1"/>
    </xf>
    <xf numFmtId="3" fontId="6" fillId="4" borderId="46" xfId="0" applyNumberFormat="1" applyFont="1" applyFill="1" applyBorder="1" applyAlignment="1" applyProtection="1">
      <alignment horizontal="center" vertical="center" wrapText="1"/>
    </xf>
    <xf numFmtId="3" fontId="6" fillId="7" borderId="46" xfId="0" applyNumberFormat="1" applyFont="1" applyFill="1" applyBorder="1" applyAlignment="1" applyProtection="1">
      <alignment horizontal="center" vertical="center" wrapText="1"/>
    </xf>
    <xf numFmtId="3" fontId="6" fillId="12" borderId="46" xfId="0" applyNumberFormat="1" applyFont="1" applyFill="1" applyBorder="1" applyAlignment="1" applyProtection="1">
      <alignment horizontal="center" vertical="center" wrapText="1"/>
    </xf>
    <xf numFmtId="3" fontId="6" fillId="22" borderId="46" xfId="0" applyNumberFormat="1" applyFont="1" applyFill="1" applyBorder="1" applyAlignment="1" applyProtection="1">
      <alignment horizontal="center" vertical="center" wrapText="1"/>
    </xf>
    <xf numFmtId="3" fontId="6" fillId="22" borderId="79" xfId="0" applyNumberFormat="1" applyFont="1" applyFill="1" applyBorder="1" applyAlignment="1" applyProtection="1">
      <alignment horizontal="center" vertical="center" wrapText="1"/>
    </xf>
    <xf numFmtId="3" fontId="6" fillId="16" borderId="46" xfId="0" applyNumberFormat="1" applyFont="1" applyFill="1" applyBorder="1" applyAlignment="1" applyProtection="1">
      <alignment horizontal="center" vertical="center" wrapText="1"/>
    </xf>
    <xf numFmtId="3" fontId="6" fillId="16" borderId="79" xfId="0" applyNumberFormat="1" applyFont="1" applyFill="1" applyBorder="1" applyAlignment="1" applyProtection="1">
      <alignment horizontal="center" vertical="center" wrapText="1"/>
    </xf>
    <xf numFmtId="164" fontId="11" fillId="7" borderId="24" xfId="0" applyNumberFormat="1" applyFont="1" applyFill="1" applyBorder="1" applyAlignment="1" applyProtection="1">
      <alignment wrapText="1"/>
    </xf>
    <xf numFmtId="164" fontId="11" fillId="7" borderId="24" xfId="0" applyNumberFormat="1" applyFont="1" applyFill="1" applyBorder="1" applyAlignment="1" applyProtection="1">
      <alignment horizontal="center" wrapText="1"/>
    </xf>
    <xf numFmtId="164" fontId="11" fillId="7" borderId="20" xfId="0" applyNumberFormat="1" applyFont="1" applyFill="1" applyBorder="1" applyAlignment="1" applyProtection="1">
      <alignment wrapText="1"/>
    </xf>
    <xf numFmtId="164" fontId="12" fillId="7" borderId="6" xfId="0" applyNumberFormat="1" applyFont="1" applyFill="1" applyBorder="1" applyAlignment="1" applyProtection="1">
      <alignment horizontal="center" vertical="top" wrapText="1"/>
    </xf>
    <xf numFmtId="164" fontId="12" fillId="7" borderId="5" xfId="0" applyNumberFormat="1" applyFont="1" applyFill="1" applyBorder="1" applyAlignment="1" applyProtection="1">
      <alignment horizontal="center" vertical="center" wrapText="1"/>
    </xf>
    <xf numFmtId="164" fontId="12" fillId="7" borderId="12" xfId="0" applyNumberFormat="1" applyFont="1" applyFill="1" applyBorder="1" applyAlignment="1" applyProtection="1">
      <alignment horizontal="center" vertical="center" wrapText="1"/>
    </xf>
    <xf numFmtId="164" fontId="11" fillId="4" borderId="24" xfId="0" applyNumberFormat="1" applyFont="1" applyFill="1" applyBorder="1" applyAlignment="1" applyProtection="1">
      <alignment horizontal="center" wrapText="1"/>
    </xf>
    <xf numFmtId="164" fontId="12" fillId="4" borderId="6" xfId="0" applyNumberFormat="1" applyFont="1" applyFill="1" applyBorder="1" applyAlignment="1" applyProtection="1">
      <alignment horizontal="center" vertical="top" wrapText="1"/>
    </xf>
    <xf numFmtId="164" fontId="12" fillId="4" borderId="5" xfId="0" applyNumberFormat="1" applyFont="1" applyFill="1" applyBorder="1" applyAlignment="1" applyProtection="1">
      <alignment horizontal="center" vertical="center" wrapText="1"/>
    </xf>
    <xf numFmtId="44" fontId="6" fillId="4" borderId="2" xfId="0" applyNumberFormat="1" applyFont="1" applyFill="1" applyBorder="1" applyAlignment="1" applyProtection="1">
      <alignment wrapText="1"/>
    </xf>
    <xf numFmtId="164" fontId="11" fillId="4" borderId="24" xfId="0" applyNumberFormat="1" applyFont="1" applyFill="1" applyBorder="1" applyAlignment="1" applyProtection="1">
      <alignment wrapText="1"/>
    </xf>
    <xf numFmtId="164" fontId="12" fillId="4" borderId="58" xfId="0" applyNumberFormat="1" applyFont="1" applyFill="1" applyBorder="1" applyAlignment="1" applyProtection="1">
      <alignment horizontal="center" vertical="center" wrapText="1"/>
    </xf>
    <xf numFmtId="164" fontId="11" fillId="7" borderId="105" xfId="0" applyNumberFormat="1" applyFont="1" applyFill="1" applyBorder="1" applyAlignment="1" applyProtection="1">
      <alignment horizontal="center" wrapText="1"/>
    </xf>
    <xf numFmtId="164" fontId="12" fillId="7" borderId="103" xfId="0" applyNumberFormat="1" applyFont="1" applyFill="1" applyBorder="1" applyAlignment="1" applyProtection="1">
      <alignment horizontal="center" vertical="center" wrapText="1"/>
    </xf>
    <xf numFmtId="44" fontId="6" fillId="7" borderId="2" xfId="0" applyNumberFormat="1" applyFont="1" applyFill="1" applyBorder="1" applyAlignment="1" applyProtection="1">
      <alignment wrapText="1"/>
    </xf>
    <xf numFmtId="0" fontId="12" fillId="12" borderId="6" xfId="0" applyFont="1" applyFill="1" applyBorder="1" applyAlignment="1" applyProtection="1">
      <alignment horizontal="center" vertical="top" wrapText="1"/>
    </xf>
    <xf numFmtId="164" fontId="12" fillId="12" borderId="5" xfId="0" applyNumberFormat="1" applyFont="1" applyFill="1" applyBorder="1" applyAlignment="1" applyProtection="1">
      <alignment horizontal="center" vertical="center" wrapText="1"/>
    </xf>
    <xf numFmtId="44" fontId="6" fillId="12" borderId="2" xfId="0" applyNumberFormat="1" applyFont="1" applyFill="1" applyBorder="1" applyAlignment="1" applyProtection="1">
      <alignment wrapText="1"/>
    </xf>
    <xf numFmtId="0" fontId="12" fillId="12" borderId="5" xfId="0" applyFont="1" applyFill="1" applyBorder="1" applyAlignment="1" applyProtection="1">
      <alignment horizontal="center" vertical="center" wrapText="1"/>
    </xf>
    <xf numFmtId="0" fontId="12" fillId="4" borderId="6" xfId="0" applyFont="1" applyFill="1" applyBorder="1" applyAlignment="1" applyProtection="1">
      <alignment horizontal="center" vertical="top" wrapText="1"/>
    </xf>
    <xf numFmtId="0" fontId="12" fillId="4" borderId="5" xfId="0" applyFont="1" applyFill="1" applyBorder="1" applyAlignment="1" applyProtection="1">
      <alignment horizontal="center" vertical="center" wrapText="1"/>
    </xf>
    <xf numFmtId="164" fontId="11" fillId="7" borderId="20" xfId="0" applyNumberFormat="1" applyFont="1" applyFill="1" applyBorder="1" applyAlignment="1" applyProtection="1">
      <alignment horizontal="center" wrapText="1"/>
    </xf>
    <xf numFmtId="164" fontId="11" fillId="4" borderId="20" xfId="0" applyNumberFormat="1" applyFont="1" applyFill="1" applyBorder="1" applyAlignment="1" applyProtection="1">
      <alignment wrapText="1"/>
    </xf>
    <xf numFmtId="164" fontId="11" fillId="4" borderId="20" xfId="0" applyNumberFormat="1" applyFont="1" applyFill="1" applyBorder="1" applyAlignment="1" applyProtection="1">
      <alignment horizontal="center" wrapText="1"/>
    </xf>
    <xf numFmtId="164" fontId="12" fillId="7" borderId="58" xfId="0" applyNumberFormat="1" applyFont="1" applyFill="1" applyBorder="1" applyAlignment="1" applyProtection="1">
      <alignment horizontal="center" vertical="center" wrapText="1"/>
    </xf>
    <xf numFmtId="164" fontId="12" fillId="12" borderId="58" xfId="0" applyNumberFormat="1" applyFont="1" applyFill="1" applyBorder="1" applyAlignment="1" applyProtection="1">
      <alignment horizontal="center" vertical="center" wrapText="1"/>
    </xf>
    <xf numFmtId="0" fontId="12" fillId="12" borderId="11" xfId="0" applyFont="1" applyFill="1" applyBorder="1" applyAlignment="1" applyProtection="1">
      <alignment horizontal="center" vertical="center" wrapText="1"/>
    </xf>
    <xf numFmtId="0" fontId="0" fillId="8" borderId="0" xfId="0" applyFill="1" applyBorder="1" applyAlignment="1" applyProtection="1">
      <alignment wrapText="1"/>
    </xf>
    <xf numFmtId="44" fontId="6" fillId="3" borderId="14" xfId="0" applyNumberFormat="1" applyFont="1" applyFill="1" applyBorder="1" applyAlignment="1" applyProtection="1">
      <alignment wrapText="1"/>
    </xf>
    <xf numFmtId="0" fontId="12" fillId="22" borderId="6" xfId="0" applyFont="1" applyFill="1" applyBorder="1" applyAlignment="1" applyProtection="1">
      <alignment horizontal="center" vertical="top" wrapText="1"/>
    </xf>
    <xf numFmtId="0" fontId="12" fillId="22" borderId="12" xfId="0" applyFont="1" applyFill="1" applyBorder="1" applyAlignment="1" applyProtection="1">
      <alignment horizontal="center" vertical="center" wrapText="1"/>
    </xf>
    <xf numFmtId="44" fontId="6" fillId="22" borderId="2" xfId="0" applyNumberFormat="1" applyFont="1" applyFill="1" applyBorder="1" applyAlignment="1" applyProtection="1">
      <alignment wrapText="1"/>
    </xf>
    <xf numFmtId="10" fontId="6" fillId="6" borderId="19" xfId="0" applyNumberFormat="1" applyFont="1" applyFill="1" applyBorder="1" applyAlignment="1" applyProtection="1">
      <alignment horizontal="center" wrapText="1"/>
    </xf>
    <xf numFmtId="0" fontId="2" fillId="2" borderId="61" xfId="0" applyFont="1" applyFill="1" applyBorder="1" applyAlignment="1" applyProtection="1">
      <alignment horizontal="center" wrapText="1"/>
    </xf>
    <xf numFmtId="10" fontId="6" fillId="6" borderId="39" xfId="0" applyNumberFormat="1" applyFont="1" applyFill="1" applyBorder="1" applyAlignment="1" applyProtection="1">
      <alignment horizontal="center" wrapText="1"/>
    </xf>
    <xf numFmtId="10" fontId="6" fillId="5" borderId="0" xfId="0" applyNumberFormat="1" applyFont="1" applyFill="1" applyBorder="1" applyAlignment="1" applyProtection="1">
      <alignment wrapText="1"/>
    </xf>
    <xf numFmtId="0" fontId="12" fillId="16" borderId="95" xfId="0" applyFont="1" applyFill="1" applyBorder="1" applyAlignment="1" applyProtection="1">
      <alignment horizontal="center" vertical="top" wrapText="1"/>
    </xf>
    <xf numFmtId="0" fontId="11" fillId="16" borderId="92" xfId="0" applyFont="1" applyFill="1" applyBorder="1" applyAlignment="1" applyProtection="1">
      <alignment wrapText="1"/>
    </xf>
    <xf numFmtId="0" fontId="12" fillId="16" borderId="6" xfId="0" applyFont="1" applyFill="1" applyBorder="1" applyAlignment="1" applyProtection="1">
      <alignment horizontal="center" vertical="top" wrapText="1"/>
    </xf>
    <xf numFmtId="44" fontId="6" fillId="16" borderId="2" xfId="0" applyNumberFormat="1" applyFont="1" applyFill="1" applyBorder="1" applyAlignment="1" applyProtection="1">
      <alignment wrapText="1"/>
    </xf>
    <xf numFmtId="164" fontId="11" fillId="12" borderId="107" xfId="0" applyNumberFormat="1" applyFont="1" applyFill="1" applyBorder="1" applyAlignment="1" applyProtection="1">
      <alignment wrapText="1"/>
    </xf>
    <xf numFmtId="164" fontId="11" fillId="12" borderId="108" xfId="0" applyNumberFormat="1" applyFont="1" applyFill="1" applyBorder="1" applyAlignment="1" applyProtection="1">
      <alignment horizontal="center" wrapText="1"/>
    </xf>
    <xf numFmtId="164" fontId="11" fillId="12" borderId="108" xfId="0" applyNumberFormat="1" applyFont="1" applyFill="1" applyBorder="1" applyAlignment="1" applyProtection="1">
      <alignment horizontal="center" vertical="center" wrapText="1"/>
    </xf>
    <xf numFmtId="164" fontId="11" fillId="12" borderId="109" xfId="0" applyNumberFormat="1" applyFont="1" applyFill="1" applyBorder="1" applyAlignment="1" applyProtection="1">
      <alignment horizontal="center" vertical="center" wrapText="1"/>
    </xf>
    <xf numFmtId="0" fontId="12" fillId="22" borderId="106" xfId="0" applyFont="1" applyFill="1" applyBorder="1" applyAlignment="1" applyProtection="1">
      <alignment horizontal="center" vertical="center" wrapText="1"/>
    </xf>
    <xf numFmtId="164" fontId="11" fillId="22" borderId="110" xfId="0" applyNumberFormat="1" applyFont="1" applyFill="1" applyBorder="1" applyAlignment="1" applyProtection="1">
      <alignment wrapText="1"/>
    </xf>
    <xf numFmtId="164" fontId="11" fillId="22" borderId="111" xfId="0" applyNumberFormat="1" applyFont="1" applyFill="1" applyBorder="1" applyAlignment="1" applyProtection="1">
      <alignment horizontal="center" wrapText="1"/>
    </xf>
    <xf numFmtId="164" fontId="11" fillId="22" borderId="113" xfId="0" applyNumberFormat="1" applyFont="1" applyFill="1" applyBorder="1" applyAlignment="1" applyProtection="1">
      <alignment horizontal="center" wrapText="1"/>
    </xf>
    <xf numFmtId="0" fontId="12" fillId="22" borderId="59" xfId="0" applyFont="1" applyFill="1" applyBorder="1" applyAlignment="1" applyProtection="1">
      <alignment horizontal="center" vertical="center" wrapText="1"/>
    </xf>
    <xf numFmtId="164" fontId="11" fillId="16" borderId="114" xfId="0" applyNumberFormat="1" applyFont="1" applyFill="1" applyBorder="1" applyAlignment="1" applyProtection="1">
      <alignment horizontal="center" wrapText="1"/>
    </xf>
    <xf numFmtId="0" fontId="2" fillId="2" borderId="115" xfId="0" applyFont="1" applyFill="1" applyBorder="1" applyAlignment="1" applyProtection="1">
      <alignment horizontal="center" wrapText="1"/>
    </xf>
    <xf numFmtId="0" fontId="2" fillId="2" borderId="117" xfId="0" applyFont="1" applyFill="1" applyBorder="1" applyAlignment="1" applyProtection="1">
      <alignment horizontal="center" wrapText="1"/>
    </xf>
    <xf numFmtId="164" fontId="11" fillId="16" borderId="112" xfId="0" applyNumberFormat="1" applyFont="1" applyFill="1" applyBorder="1" applyAlignment="1" applyProtection="1">
      <alignment horizontal="center" wrapText="1"/>
    </xf>
    <xf numFmtId="164" fontId="11" fillId="6" borderId="23" xfId="0" applyNumberFormat="1" applyFont="1" applyFill="1" applyBorder="1" applyAlignment="1" applyProtection="1">
      <alignment horizontal="center" wrapText="1"/>
    </xf>
    <xf numFmtId="0" fontId="12" fillId="6" borderId="16" xfId="0" applyFont="1" applyFill="1" applyBorder="1" applyAlignment="1" applyProtection="1">
      <alignment horizontal="center" vertical="top" wrapText="1"/>
    </xf>
    <xf numFmtId="164" fontId="11" fillId="16" borderId="120" xfId="0" applyNumberFormat="1" applyFont="1" applyFill="1" applyBorder="1" applyAlignment="1" applyProtection="1">
      <alignment horizontal="center" wrapText="1"/>
    </xf>
    <xf numFmtId="164" fontId="11" fillId="16" borderId="119" xfId="0" applyNumberFormat="1" applyFont="1" applyFill="1" applyBorder="1" applyAlignment="1" applyProtection="1">
      <alignment horizontal="center" wrapText="1"/>
    </xf>
    <xf numFmtId="164" fontId="11" fillId="16" borderId="118" xfId="0" applyNumberFormat="1" applyFont="1" applyFill="1" applyBorder="1" applyAlignment="1" applyProtection="1">
      <alignment wrapText="1"/>
    </xf>
    <xf numFmtId="0" fontId="12" fillId="16" borderId="103" xfId="0" applyFont="1" applyFill="1" applyBorder="1" applyAlignment="1" applyProtection="1">
      <alignment horizontal="center" vertical="center" wrapText="1"/>
    </xf>
    <xf numFmtId="0" fontId="12" fillId="16" borderId="116" xfId="0" applyFont="1" applyFill="1" applyBorder="1" applyAlignment="1" applyProtection="1">
      <alignment horizontal="center" vertical="center" wrapText="1"/>
    </xf>
    <xf numFmtId="164" fontId="11" fillId="4" borderId="121" xfId="0" applyNumberFormat="1" applyFont="1" applyFill="1" applyBorder="1" applyAlignment="1" applyProtection="1">
      <alignment wrapText="1"/>
    </xf>
    <xf numFmtId="164" fontId="11" fillId="4" borderId="122" xfId="0" applyNumberFormat="1" applyFont="1" applyFill="1" applyBorder="1" applyAlignment="1" applyProtection="1">
      <alignment horizontal="center" wrapText="1"/>
    </xf>
    <xf numFmtId="164" fontId="11" fillId="4" borderId="122" xfId="0" applyNumberFormat="1" applyFont="1" applyFill="1" applyBorder="1" applyAlignment="1" applyProtection="1">
      <alignment horizontal="center" vertical="center" wrapText="1"/>
    </xf>
    <xf numFmtId="164" fontId="11" fillId="4" borderId="123" xfId="0" applyNumberFormat="1" applyFont="1" applyFill="1" applyBorder="1" applyAlignment="1" applyProtection="1">
      <alignment horizontal="center" vertical="center" wrapText="1"/>
    </xf>
    <xf numFmtId="0" fontId="0" fillId="0" borderId="27" xfId="0" applyBorder="1" applyAlignment="1">
      <alignment wrapText="1"/>
    </xf>
    <xf numFmtId="0" fontId="0" fillId="0" borderId="125" xfId="0" applyBorder="1" applyAlignment="1">
      <alignment wrapText="1"/>
    </xf>
    <xf numFmtId="164" fontId="0" fillId="0" borderId="125" xfId="0" applyNumberFormat="1" applyBorder="1" applyAlignment="1">
      <alignment wrapText="1"/>
    </xf>
    <xf numFmtId="0" fontId="0" fillId="0" borderId="126" xfId="0" applyBorder="1" applyAlignment="1">
      <alignment wrapText="1"/>
    </xf>
    <xf numFmtId="164" fontId="0" fillId="0" borderId="126" xfId="0" applyNumberFormat="1" applyBorder="1" applyAlignment="1">
      <alignment wrapText="1"/>
    </xf>
    <xf numFmtId="0" fontId="5" fillId="0" borderId="126" xfId="0" applyFont="1" applyBorder="1" applyAlignment="1"/>
    <xf numFmtId="0" fontId="17" fillId="0" borderId="126" xfId="0" applyFont="1" applyBorder="1" applyAlignment="1"/>
    <xf numFmtId="0" fontId="5" fillId="0" borderId="1" xfId="0" applyFont="1" applyBorder="1" applyAlignment="1"/>
    <xf numFmtId="0" fontId="5" fillId="0" borderId="38" xfId="0" applyFont="1" applyBorder="1" applyAlignment="1"/>
    <xf numFmtId="0" fontId="10" fillId="8" borderId="39" xfId="0" applyFont="1" applyFill="1" applyBorder="1" applyAlignment="1">
      <alignment horizontal="center" wrapText="1"/>
    </xf>
    <xf numFmtId="0" fontId="17" fillId="0" borderId="1" xfId="0" applyFont="1" applyBorder="1" applyAlignment="1"/>
    <xf numFmtId="0" fontId="9" fillId="15" borderId="66" xfId="0" applyFont="1" applyFill="1" applyBorder="1" applyAlignment="1">
      <alignment horizontal="center" wrapText="1"/>
    </xf>
    <xf numFmtId="0" fontId="9" fillId="15" borderId="85" xfId="0" applyFont="1" applyFill="1" applyBorder="1" applyAlignment="1">
      <alignment horizontal="center" wrapText="1"/>
    </xf>
    <xf numFmtId="0" fontId="9" fillId="15" borderId="67" xfId="0" applyFont="1" applyFill="1" applyBorder="1" applyAlignment="1">
      <alignment horizontal="center" wrapText="1"/>
    </xf>
    <xf numFmtId="0" fontId="6" fillId="0" borderId="27" xfId="0" applyFont="1" applyBorder="1" applyAlignment="1" applyProtection="1">
      <alignment wrapText="1"/>
    </xf>
    <xf numFmtId="0" fontId="0" fillId="0" borderId="1" xfId="0" applyBorder="1" applyAlignment="1" applyProtection="1"/>
    <xf numFmtId="164" fontId="0" fillId="0" borderId="1" xfId="0" applyNumberFormat="1" applyBorder="1" applyAlignment="1" applyProtection="1"/>
    <xf numFmtId="0" fontId="5" fillId="0" borderId="1" xfId="0" applyFont="1" applyBorder="1" applyAlignment="1" applyProtection="1"/>
    <xf numFmtId="0" fontId="17" fillId="0" borderId="1" xfId="0" applyFont="1" applyBorder="1" applyAlignment="1" applyProtection="1"/>
    <xf numFmtId="0" fontId="0" fillId="0" borderId="126" xfId="0" applyBorder="1" applyAlignment="1" applyProtection="1">
      <alignment wrapText="1"/>
    </xf>
    <xf numFmtId="164" fontId="0" fillId="0" borderId="126" xfId="0" applyNumberFormat="1" applyBorder="1" applyAlignment="1" applyProtection="1">
      <alignment wrapText="1"/>
    </xf>
    <xf numFmtId="0" fontId="0" fillId="0" borderId="125" xfId="0" applyBorder="1" applyAlignment="1" applyProtection="1">
      <alignment wrapText="1"/>
    </xf>
    <xf numFmtId="164" fontId="0" fillId="0" borderId="4" xfId="0" applyNumberFormat="1" applyBorder="1" applyAlignment="1" applyProtection="1"/>
    <xf numFmtId="0" fontId="0" fillId="0" borderId="4" xfId="0" applyBorder="1" applyAlignment="1" applyProtection="1"/>
    <xf numFmtId="0" fontId="8" fillId="0" borderId="1" xfId="0" applyFont="1" applyBorder="1" applyAlignment="1" applyProtection="1"/>
    <xf numFmtId="0" fontId="0" fillId="0" borderId="125" xfId="0" applyBorder="1" applyAlignment="1" applyProtection="1"/>
    <xf numFmtId="0" fontId="5" fillId="0" borderId="1" xfId="0" applyFont="1" applyBorder="1" applyAlignment="1" applyProtection="1">
      <alignment horizontal="right"/>
    </xf>
    <xf numFmtId="0" fontId="8" fillId="8" borderId="103" xfId="0" applyFont="1" applyFill="1" applyBorder="1" applyAlignment="1" applyProtection="1">
      <alignment horizontal="center" vertical="center" wrapText="1"/>
    </xf>
    <xf numFmtId="0" fontId="3" fillId="0" borderId="0" xfId="0" applyFont="1" applyBorder="1" applyAlignment="1">
      <alignment wrapText="1"/>
    </xf>
    <xf numFmtId="164" fontId="14" fillId="3" borderId="138" xfId="0" applyNumberFormat="1" applyFont="1" applyFill="1" applyBorder="1" applyAlignment="1">
      <alignment horizontal="center" wrapText="1"/>
    </xf>
    <xf numFmtId="0" fontId="14" fillId="3" borderId="138" xfId="0" applyFont="1" applyFill="1" applyBorder="1" applyAlignment="1">
      <alignment horizontal="center" wrapText="1"/>
    </xf>
    <xf numFmtId="0" fontId="6" fillId="20" borderId="1" xfId="0" applyFont="1" applyFill="1" applyBorder="1" applyAlignment="1">
      <alignment horizontal="center"/>
    </xf>
    <xf numFmtId="0" fontId="6" fillId="23" borderId="1" xfId="0" applyFont="1" applyFill="1" applyBorder="1" applyAlignment="1">
      <alignment horizontal="center"/>
    </xf>
    <xf numFmtId="0" fontId="6" fillId="24" borderId="1" xfId="0" applyFont="1" applyFill="1" applyBorder="1" applyAlignment="1">
      <alignment horizontal="center"/>
    </xf>
    <xf numFmtId="0" fontId="6" fillId="25" borderId="1" xfId="0" applyFont="1" applyFill="1" applyBorder="1" applyAlignment="1">
      <alignment horizontal="center"/>
    </xf>
    <xf numFmtId="44" fontId="3" fillId="3" borderId="140" xfId="0" applyNumberFormat="1" applyFont="1" applyFill="1" applyBorder="1" applyAlignment="1">
      <alignment wrapText="1"/>
    </xf>
    <xf numFmtId="0" fontId="8" fillId="0" borderId="126" xfId="0" applyFont="1" applyBorder="1"/>
    <xf numFmtId="0" fontId="0" fillId="0" borderId="126" xfId="0" applyBorder="1"/>
    <xf numFmtId="44" fontId="3" fillId="3" borderId="141" xfId="0" applyNumberFormat="1" applyFont="1" applyFill="1" applyBorder="1" applyAlignment="1">
      <alignment wrapText="1"/>
    </xf>
    <xf numFmtId="44" fontId="3" fillId="3" borderId="138" xfId="0" applyNumberFormat="1" applyFont="1" applyFill="1" applyBorder="1" applyAlignment="1">
      <alignment wrapText="1"/>
    </xf>
    <xf numFmtId="0" fontId="18" fillId="0" borderId="1" xfId="0" applyFont="1" applyBorder="1"/>
    <xf numFmtId="0" fontId="13" fillId="3" borderId="139" xfId="0" applyFont="1" applyFill="1" applyBorder="1" applyAlignment="1">
      <alignment horizontal="center"/>
    </xf>
    <xf numFmtId="0" fontId="3" fillId="3" borderId="140" xfId="0" applyFont="1" applyFill="1" applyBorder="1" applyAlignment="1">
      <alignment vertical="center"/>
    </xf>
    <xf numFmtId="0" fontId="5" fillId="0" borderId="1" xfId="0" applyFont="1" applyBorder="1" applyAlignment="1" applyProtection="1">
      <alignment wrapText="1"/>
    </xf>
    <xf numFmtId="164" fontId="12" fillId="12" borderId="6" xfId="0" applyNumberFormat="1" applyFont="1" applyFill="1" applyBorder="1" applyAlignment="1" applyProtection="1">
      <alignment horizontal="center" vertical="top" wrapText="1"/>
    </xf>
    <xf numFmtId="164" fontId="12" fillId="4" borderId="142" xfId="0" applyNumberFormat="1" applyFont="1" applyFill="1" applyBorder="1" applyAlignment="1" applyProtection="1">
      <alignment horizontal="center" vertical="top" wrapText="1"/>
    </xf>
    <xf numFmtId="164" fontId="11" fillId="4" borderId="105" xfId="0" applyNumberFormat="1" applyFont="1" applyFill="1" applyBorder="1" applyAlignment="1" applyProtection="1">
      <alignment horizontal="center" wrapText="1"/>
    </xf>
    <xf numFmtId="44" fontId="6" fillId="12" borderId="8" xfId="0" applyNumberFormat="1" applyFont="1" applyFill="1" applyBorder="1" applyAlignment="1" applyProtection="1">
      <alignment wrapText="1"/>
    </xf>
    <xf numFmtId="164" fontId="2" fillId="2" borderId="143" xfId="0" applyNumberFormat="1" applyFont="1" applyFill="1" applyBorder="1" applyAlignment="1" applyProtection="1">
      <alignment horizontal="center" wrapText="1"/>
    </xf>
    <xf numFmtId="3" fontId="6" fillId="6" borderId="144" xfId="0" applyNumberFormat="1" applyFont="1" applyFill="1" applyBorder="1" applyAlignment="1" applyProtection="1">
      <alignment horizontal="center" wrapText="1"/>
    </xf>
    <xf numFmtId="44" fontId="6" fillId="4" borderId="8" xfId="0" applyNumberFormat="1" applyFont="1" applyFill="1" applyBorder="1" applyAlignment="1" applyProtection="1">
      <alignment wrapText="1"/>
    </xf>
    <xf numFmtId="0" fontId="2" fillId="2" borderId="143" xfId="0" applyFont="1" applyFill="1" applyBorder="1" applyAlignment="1" applyProtection="1">
      <alignment horizontal="center" wrapText="1"/>
    </xf>
    <xf numFmtId="164" fontId="12" fillId="22" borderId="6" xfId="0" applyNumberFormat="1" applyFont="1" applyFill="1" applyBorder="1" applyAlignment="1" applyProtection="1">
      <alignment horizontal="center" vertical="top" wrapText="1"/>
    </xf>
    <xf numFmtId="164" fontId="12" fillId="22" borderId="5" xfId="0" applyNumberFormat="1" applyFont="1" applyFill="1" applyBorder="1" applyAlignment="1" applyProtection="1">
      <alignment horizontal="center" vertical="center" wrapText="1"/>
    </xf>
    <xf numFmtId="164" fontId="12" fillId="22" borderId="58" xfId="0" applyNumberFormat="1" applyFont="1" applyFill="1" applyBorder="1" applyAlignment="1" applyProtection="1">
      <alignment horizontal="center" vertical="center" wrapText="1"/>
    </xf>
    <xf numFmtId="10" fontId="6" fillId="5" borderId="19" xfId="0" applyNumberFormat="1" applyFont="1" applyFill="1" applyBorder="1" applyAlignment="1" applyProtection="1">
      <alignment wrapText="1"/>
    </xf>
    <xf numFmtId="10" fontId="6" fillId="5" borderId="39" xfId="0" applyNumberFormat="1" applyFont="1" applyFill="1" applyBorder="1" applyAlignment="1" applyProtection="1">
      <alignment wrapText="1"/>
    </xf>
    <xf numFmtId="164" fontId="12" fillId="16" borderId="6" xfId="0" applyNumberFormat="1" applyFont="1" applyFill="1" applyBorder="1" applyAlignment="1" applyProtection="1">
      <alignment horizontal="center" vertical="top" wrapText="1"/>
    </xf>
    <xf numFmtId="164" fontId="12" fillId="16" borderId="5" xfId="0" applyNumberFormat="1" applyFont="1" applyFill="1" applyBorder="1" applyAlignment="1" applyProtection="1">
      <alignment horizontal="center" vertical="center" wrapText="1"/>
    </xf>
    <xf numFmtId="164" fontId="12" fillId="16" borderId="58" xfId="0" applyNumberFormat="1" applyFont="1" applyFill="1" applyBorder="1" applyAlignment="1" applyProtection="1">
      <alignment horizontal="center" vertical="center" wrapText="1"/>
    </xf>
    <xf numFmtId="164" fontId="11" fillId="16" borderId="145" xfId="0" applyNumberFormat="1" applyFont="1" applyFill="1" applyBorder="1" applyAlignment="1" applyProtection="1">
      <alignment wrapText="1"/>
    </xf>
    <xf numFmtId="164" fontId="11" fillId="16" borderId="146" xfId="0" applyNumberFormat="1" applyFont="1" applyFill="1" applyBorder="1" applyAlignment="1" applyProtection="1">
      <alignment horizontal="center" wrapText="1"/>
    </xf>
    <xf numFmtId="164" fontId="11" fillId="16" borderId="147" xfId="0" applyNumberFormat="1" applyFont="1" applyFill="1" applyBorder="1" applyAlignment="1" applyProtection="1">
      <alignment horizontal="center" wrapText="1"/>
    </xf>
    <xf numFmtId="164" fontId="11" fillId="12" borderId="109" xfId="0" applyNumberFormat="1" applyFont="1" applyFill="1" applyBorder="1" applyAlignment="1" applyProtection="1">
      <alignment horizontal="center" wrapText="1"/>
    </xf>
    <xf numFmtId="44" fontId="6" fillId="16" borderId="39" xfId="0" applyNumberFormat="1" applyFont="1" applyFill="1" applyBorder="1" applyAlignment="1" applyProtection="1">
      <alignment horizontal="center" wrapText="1"/>
    </xf>
    <xf numFmtId="3" fontId="6" fillId="6" borderId="39" xfId="0" applyNumberFormat="1" applyFont="1" applyFill="1" applyBorder="1" applyAlignment="1" applyProtection="1">
      <alignment horizontal="center" wrapText="1"/>
    </xf>
    <xf numFmtId="0" fontId="8" fillId="8" borderId="103" xfId="0" applyFont="1" applyFill="1" applyBorder="1" applyAlignment="1" applyProtection="1">
      <alignment horizontal="center" wrapText="1"/>
    </xf>
    <xf numFmtId="164" fontId="11" fillId="4" borderId="148" xfId="0" applyNumberFormat="1" applyFont="1" applyFill="1" applyBorder="1" applyAlignment="1" applyProtection="1">
      <alignment wrapText="1"/>
    </xf>
    <xf numFmtId="164" fontId="11" fillId="4" borderId="104" xfId="0" applyNumberFormat="1" applyFont="1" applyFill="1" applyBorder="1" applyAlignment="1" applyProtection="1">
      <alignment horizontal="center" wrapText="1"/>
    </xf>
    <xf numFmtId="164" fontId="11" fillId="7" borderId="104" xfId="0" applyNumberFormat="1" applyFont="1" applyFill="1" applyBorder="1" applyAlignment="1" applyProtection="1">
      <alignment horizontal="center" wrapText="1"/>
    </xf>
    <xf numFmtId="164" fontId="11" fillId="12" borderId="149" xfId="0" applyNumberFormat="1" applyFont="1" applyFill="1" applyBorder="1" applyAlignment="1" applyProtection="1">
      <alignment wrapText="1"/>
    </xf>
    <xf numFmtId="164" fontId="11" fillId="12" borderId="32" xfId="0" applyNumberFormat="1" applyFont="1" applyFill="1" applyBorder="1" applyAlignment="1" applyProtection="1">
      <alignment horizontal="center" wrapText="1"/>
    </xf>
    <xf numFmtId="164" fontId="11" fillId="12" borderId="150" xfId="0" applyNumberFormat="1" applyFont="1" applyFill="1" applyBorder="1" applyAlignment="1" applyProtection="1">
      <alignment horizontal="center" wrapText="1"/>
    </xf>
    <xf numFmtId="0" fontId="0" fillId="0" borderId="151" xfId="0" applyBorder="1" applyAlignment="1" applyProtection="1"/>
    <xf numFmtId="3" fontId="6" fillId="5" borderId="2" xfId="0" applyNumberFormat="1" applyFont="1" applyFill="1" applyBorder="1" applyAlignment="1" applyProtection="1">
      <alignment wrapText="1"/>
    </xf>
    <xf numFmtId="3" fontId="6" fillId="5" borderId="0" xfId="0" applyNumberFormat="1" applyFont="1" applyFill="1" applyBorder="1" applyAlignment="1" applyProtection="1">
      <alignment wrapText="1"/>
    </xf>
    <xf numFmtId="3" fontId="6" fillId="6" borderId="67" xfId="0" applyNumberFormat="1" applyFont="1" applyFill="1" applyBorder="1" applyAlignment="1" applyProtection="1">
      <alignment horizontal="center" wrapText="1"/>
    </xf>
    <xf numFmtId="0" fontId="12" fillId="16" borderId="152" xfId="0" applyFont="1" applyFill="1" applyBorder="1" applyAlignment="1" applyProtection="1">
      <alignment horizontal="center" vertical="top" wrapText="1"/>
    </xf>
    <xf numFmtId="3" fontId="6" fillId="16" borderId="96" xfId="0" applyNumberFormat="1" applyFont="1" applyFill="1" applyBorder="1" applyAlignment="1" applyProtection="1">
      <alignment horizontal="center" vertical="center" wrapText="1"/>
    </xf>
    <xf numFmtId="0" fontId="11" fillId="16" borderId="153" xfId="0" applyFont="1" applyFill="1" applyBorder="1" applyAlignment="1" applyProtection="1">
      <alignment wrapText="1"/>
    </xf>
    <xf numFmtId="0" fontId="11" fillId="16" borderId="154" xfId="0" applyFont="1" applyFill="1" applyBorder="1" applyAlignment="1" applyProtection="1">
      <alignment wrapText="1"/>
    </xf>
    <xf numFmtId="0" fontId="12" fillId="16" borderId="43" xfId="0" applyFont="1" applyFill="1" applyBorder="1" applyAlignment="1" applyProtection="1">
      <alignment horizontal="center" vertical="top" wrapText="1"/>
    </xf>
    <xf numFmtId="3" fontId="6" fillId="16" borderId="94" xfId="0" applyNumberFormat="1" applyFont="1" applyFill="1" applyBorder="1" applyAlignment="1" applyProtection="1">
      <alignment horizontal="center" vertical="center" wrapText="1"/>
    </xf>
    <xf numFmtId="3" fontId="6" fillId="6" borderId="94" xfId="0" applyNumberFormat="1" applyFont="1" applyFill="1" applyBorder="1" applyAlignment="1" applyProtection="1">
      <alignment horizontal="center" vertical="center" wrapText="1"/>
    </xf>
    <xf numFmtId="3" fontId="6" fillId="6" borderId="155" xfId="0" applyNumberFormat="1" applyFont="1" applyFill="1" applyBorder="1" applyAlignment="1" applyProtection="1">
      <alignment horizontal="center" vertical="center" wrapText="1"/>
    </xf>
    <xf numFmtId="3" fontId="6" fillId="16" borderId="155" xfId="0" applyNumberFormat="1" applyFont="1" applyFill="1" applyBorder="1" applyAlignment="1" applyProtection="1">
      <alignment horizontal="center" vertical="center" wrapText="1"/>
    </xf>
    <xf numFmtId="0" fontId="30" fillId="3" borderId="57" xfId="0" applyNumberFormat="1" applyFont="1" applyFill="1" applyBorder="1" applyAlignment="1"/>
    <xf numFmtId="44" fontId="0" fillId="3" borderId="198" xfId="0" applyNumberFormat="1" applyFont="1" applyFill="1" applyBorder="1" applyAlignment="1">
      <alignment vertical="top" wrapText="1"/>
    </xf>
    <xf numFmtId="44" fontId="0" fillId="3" borderId="0" xfId="0" applyNumberFormat="1" applyFont="1" applyFill="1" applyBorder="1" applyAlignment="1">
      <alignment vertical="top" wrapText="1"/>
    </xf>
    <xf numFmtId="44" fontId="0" fillId="3" borderId="189" xfId="0" applyNumberFormat="1" applyFont="1" applyFill="1" applyBorder="1" applyAlignment="1">
      <alignment vertical="top" wrapText="1"/>
    </xf>
    <xf numFmtId="0" fontId="0" fillId="3" borderId="0" xfId="0" applyNumberFormat="1" applyFont="1" applyFill="1" applyBorder="1" applyAlignment="1">
      <alignment vertical="top" wrapText="1"/>
    </xf>
    <xf numFmtId="0" fontId="0" fillId="3" borderId="189" xfId="0" applyNumberFormat="1" applyFont="1" applyFill="1" applyBorder="1" applyAlignment="1">
      <alignment vertical="top" wrapText="1"/>
    </xf>
    <xf numFmtId="0" fontId="0" fillId="3" borderId="0" xfId="0" applyNumberFormat="1" applyFont="1" applyFill="1" applyBorder="1" applyAlignment="1">
      <alignment horizontal="left" vertical="top" wrapText="1"/>
    </xf>
    <xf numFmtId="0" fontId="0" fillId="3" borderId="189" xfId="0" applyNumberFormat="1" applyFont="1" applyFill="1" applyBorder="1" applyAlignment="1">
      <alignment horizontal="left" vertical="top" wrapText="1"/>
    </xf>
    <xf numFmtId="0" fontId="0" fillId="3" borderId="198" xfId="0" applyNumberFormat="1" applyFont="1" applyFill="1" applyBorder="1" applyAlignment="1">
      <alignment horizontal="left" vertical="top" wrapText="1"/>
    </xf>
    <xf numFmtId="44" fontId="0" fillId="3" borderId="198" xfId="0" applyNumberFormat="1" applyFont="1" applyFill="1" applyBorder="1" applyAlignment="1">
      <alignment horizontal="left"/>
    </xf>
    <xf numFmtId="44" fontId="0" fillId="3" borderId="0" xfId="0" applyNumberFormat="1" applyFont="1" applyFill="1" applyBorder="1" applyAlignment="1">
      <alignment horizontal="left"/>
    </xf>
    <xf numFmtId="44" fontId="0" fillId="3" borderId="189" xfId="0" applyNumberFormat="1" applyFont="1" applyFill="1" applyBorder="1" applyAlignment="1">
      <alignment horizontal="left"/>
    </xf>
    <xf numFmtId="0" fontId="0" fillId="3" borderId="199" xfId="0" applyNumberFormat="1" applyFont="1" applyFill="1" applyBorder="1" applyAlignment="1">
      <alignment horizontal="left" vertical="top" wrapText="1"/>
    </xf>
    <xf numFmtId="44" fontId="0" fillId="3" borderId="0" xfId="0" applyNumberFormat="1" applyFont="1" applyFill="1" applyBorder="1" applyAlignment="1">
      <alignment horizontal="left" vertical="top" wrapText="1"/>
    </xf>
    <xf numFmtId="44" fontId="0" fillId="3" borderId="189" xfId="0" applyNumberFormat="1" applyFont="1" applyFill="1" applyBorder="1" applyAlignment="1">
      <alignment horizontal="left" vertical="top" wrapText="1"/>
    </xf>
    <xf numFmtId="0" fontId="0" fillId="0" borderId="1" xfId="0" applyFont="1" applyBorder="1" applyAlignment="1">
      <alignment horizontal="left"/>
    </xf>
    <xf numFmtId="0" fontId="5" fillId="8" borderId="128" xfId="0" applyFont="1" applyFill="1" applyBorder="1" applyAlignment="1" applyProtection="1">
      <alignment horizontal="center" wrapText="1"/>
    </xf>
    <xf numFmtId="0" fontId="5" fillId="8" borderId="129" xfId="0" applyFont="1" applyFill="1" applyBorder="1" applyAlignment="1" applyProtection="1">
      <alignment horizontal="center" wrapText="1"/>
    </xf>
    <xf numFmtId="164" fontId="8" fillId="0" borderId="26" xfId="0" applyNumberFormat="1" applyFont="1" applyBorder="1" applyAlignment="1" applyProtection="1">
      <alignment horizontal="right"/>
    </xf>
    <xf numFmtId="164" fontId="8" fillId="0" borderId="136" xfId="0" applyNumberFormat="1" applyFont="1" applyBorder="1" applyAlignment="1" applyProtection="1">
      <alignment horizontal="right"/>
    </xf>
    <xf numFmtId="164" fontId="8" fillId="0" borderId="3" xfId="0" applyNumberFormat="1" applyFont="1" applyBorder="1" applyAlignment="1" applyProtection="1">
      <alignment horizontal="right"/>
    </xf>
    <xf numFmtId="3" fontId="0" fillId="6" borderId="137" xfId="0" applyNumberFormat="1" applyFill="1" applyBorder="1" applyAlignment="1" applyProtection="1">
      <alignment horizontal="center"/>
    </xf>
    <xf numFmtId="3" fontId="0" fillId="6" borderId="124" xfId="0" applyNumberFormat="1" applyFill="1" applyBorder="1" applyAlignment="1" applyProtection="1">
      <alignment horizontal="center"/>
    </xf>
    <xf numFmtId="3" fontId="0" fillId="6" borderId="134" xfId="0" applyNumberFormat="1" applyFill="1" applyBorder="1" applyAlignment="1" applyProtection="1">
      <alignment horizontal="center"/>
    </xf>
    <xf numFmtId="3" fontId="0" fillId="6" borderId="135" xfId="0" applyNumberFormat="1" applyFill="1" applyBorder="1" applyAlignment="1" applyProtection="1">
      <alignment horizontal="center"/>
    </xf>
    <xf numFmtId="0" fontId="8" fillId="0" borderId="26" xfId="0" applyFont="1" applyBorder="1" applyAlignment="1" applyProtection="1">
      <alignment horizontal="right"/>
    </xf>
    <xf numFmtId="0" fontId="8" fillId="0" borderId="136" xfId="0" applyFont="1" applyBorder="1" applyAlignment="1" applyProtection="1">
      <alignment horizontal="right"/>
    </xf>
    <xf numFmtId="0" fontId="8" fillId="0" borderId="3" xfId="0" applyFont="1" applyBorder="1" applyAlignment="1" applyProtection="1">
      <alignment horizontal="right"/>
    </xf>
    <xf numFmtId="10" fontId="6" fillId="6" borderId="101" xfId="0" applyNumberFormat="1" applyFont="1" applyFill="1" applyBorder="1" applyAlignment="1" applyProtection="1">
      <alignment horizontal="center" vertical="center" wrapText="1"/>
    </xf>
    <xf numFmtId="10" fontId="6" fillId="6" borderId="102" xfId="0" applyNumberFormat="1" applyFont="1" applyFill="1" applyBorder="1" applyAlignment="1" applyProtection="1">
      <alignment horizontal="center" vertical="center" wrapText="1"/>
    </xf>
    <xf numFmtId="10" fontId="6" fillId="3" borderId="101" xfId="0" applyNumberFormat="1" applyFont="1" applyFill="1" applyBorder="1" applyAlignment="1" applyProtection="1">
      <alignment horizontal="center" vertical="center" wrapText="1"/>
    </xf>
    <xf numFmtId="10" fontId="6" fillId="3" borderId="102" xfId="0" applyNumberFormat="1" applyFont="1" applyFill="1" applyBorder="1" applyAlignment="1" applyProtection="1">
      <alignment horizontal="center" vertical="center" wrapText="1"/>
    </xf>
    <xf numFmtId="10" fontId="6" fillId="6" borderId="97" xfId="0" applyNumberFormat="1" applyFont="1" applyFill="1" applyBorder="1" applyAlignment="1" applyProtection="1">
      <alignment horizontal="center" vertical="center" wrapText="1"/>
    </xf>
    <xf numFmtId="10" fontId="6" fillId="6" borderId="98" xfId="0" applyNumberFormat="1" applyFont="1" applyFill="1" applyBorder="1" applyAlignment="1" applyProtection="1">
      <alignment horizontal="center" vertical="center" wrapText="1"/>
    </xf>
    <xf numFmtId="10" fontId="6" fillId="12" borderId="97" xfId="0" applyNumberFormat="1" applyFont="1" applyFill="1" applyBorder="1" applyAlignment="1" applyProtection="1">
      <alignment horizontal="center" vertical="center" wrapText="1"/>
    </xf>
    <xf numFmtId="10" fontId="6" fillId="12" borderId="98" xfId="0" applyNumberFormat="1" applyFont="1" applyFill="1" applyBorder="1" applyAlignment="1" applyProtection="1">
      <alignment horizontal="center" vertical="center" wrapText="1"/>
    </xf>
    <xf numFmtId="10" fontId="6" fillId="4" borderId="97" xfId="0" applyNumberFormat="1" applyFont="1" applyFill="1" applyBorder="1" applyAlignment="1" applyProtection="1">
      <alignment horizontal="center" vertical="center" wrapText="1"/>
    </xf>
    <xf numFmtId="10" fontId="6" fillId="4" borderId="98" xfId="0" applyNumberFormat="1" applyFont="1" applyFill="1" applyBorder="1" applyAlignment="1" applyProtection="1">
      <alignment horizontal="center" vertical="center" wrapText="1"/>
    </xf>
    <xf numFmtId="10" fontId="6" fillId="7" borderId="97" xfId="0" applyNumberFormat="1" applyFont="1" applyFill="1" applyBorder="1" applyAlignment="1" applyProtection="1">
      <alignment horizontal="center" vertical="center" wrapText="1"/>
    </xf>
    <xf numFmtId="10" fontId="6" fillId="7" borderId="98" xfId="0" applyNumberFormat="1" applyFont="1" applyFill="1" applyBorder="1" applyAlignment="1" applyProtection="1">
      <alignment horizontal="center" vertical="center" wrapText="1"/>
    </xf>
    <xf numFmtId="0" fontId="5" fillId="8" borderId="83" xfId="0" applyFont="1" applyFill="1" applyBorder="1" applyAlignment="1" applyProtection="1">
      <alignment horizontal="center" wrapText="1"/>
    </xf>
    <xf numFmtId="0" fontId="5" fillId="8" borderId="72" xfId="0" applyFont="1" applyFill="1" applyBorder="1" applyAlignment="1" applyProtection="1">
      <alignment horizontal="center" wrapText="1"/>
    </xf>
    <xf numFmtId="0" fontId="6" fillId="0" borderId="127" xfId="0" applyFont="1" applyBorder="1" applyAlignment="1" applyProtection="1">
      <alignment horizontal="center" wrapText="1"/>
    </xf>
    <xf numFmtId="0" fontId="6" fillId="0" borderId="27" xfId="0" applyFont="1" applyBorder="1" applyAlignment="1" applyProtection="1">
      <alignment horizontal="center" wrapText="1"/>
    </xf>
    <xf numFmtId="0" fontId="6" fillId="6" borderId="35" xfId="0" applyFont="1" applyFill="1" applyBorder="1" applyAlignment="1" applyProtection="1">
      <alignment horizontal="left" vertical="center" wrapText="1"/>
    </xf>
    <xf numFmtId="0" fontId="6" fillId="6" borderId="36" xfId="0" applyFont="1" applyFill="1" applyBorder="1" applyAlignment="1" applyProtection="1">
      <alignment horizontal="left" vertical="center" wrapText="1"/>
    </xf>
    <xf numFmtId="0" fontId="6" fillId="0" borderId="35" xfId="0" applyFont="1" applyBorder="1" applyAlignment="1" applyProtection="1">
      <alignment horizontal="left" vertical="center" wrapText="1"/>
    </xf>
    <xf numFmtId="0" fontId="6" fillId="0" borderId="36"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164" fontId="5" fillId="4" borderId="20" xfId="0" applyNumberFormat="1" applyFont="1" applyFill="1" applyBorder="1" applyAlignment="1" applyProtection="1">
      <alignment horizontal="center" vertical="center" wrapText="1"/>
    </xf>
    <xf numFmtId="164" fontId="11" fillId="7" borderId="20" xfId="0" applyNumberFormat="1" applyFont="1" applyFill="1" applyBorder="1" applyAlignment="1" applyProtection="1">
      <alignment horizontal="center" vertical="center" wrapText="1"/>
    </xf>
    <xf numFmtId="0" fontId="4" fillId="6" borderId="35" xfId="0" applyFont="1" applyFill="1" applyBorder="1" applyAlignment="1" applyProtection="1">
      <alignment horizontal="left" wrapText="1"/>
    </xf>
    <xf numFmtId="0" fontId="4" fillId="6" borderId="49" xfId="0" applyFont="1" applyFill="1" applyBorder="1" applyAlignment="1" applyProtection="1">
      <alignment horizontal="left" wrapText="1"/>
    </xf>
    <xf numFmtId="0" fontId="4" fillId="6" borderId="99" xfId="0" applyFont="1" applyFill="1" applyBorder="1" applyAlignment="1" applyProtection="1">
      <alignment horizontal="left" wrapText="1"/>
    </xf>
    <xf numFmtId="0" fontId="4" fillId="6" borderId="100" xfId="0" applyFont="1" applyFill="1" applyBorder="1" applyAlignment="1" applyProtection="1">
      <alignment horizontal="left" wrapText="1"/>
    </xf>
    <xf numFmtId="0" fontId="4" fillId="6" borderId="36" xfId="0" applyFont="1" applyFill="1" applyBorder="1" applyAlignment="1" applyProtection="1">
      <alignment horizontal="left" wrapText="1"/>
    </xf>
    <xf numFmtId="0" fontId="4" fillId="6" borderId="51" xfId="0" applyFont="1" applyFill="1" applyBorder="1" applyAlignment="1" applyProtection="1">
      <alignment horizontal="left" wrapText="1"/>
    </xf>
    <xf numFmtId="164" fontId="5" fillId="9" borderId="132" xfId="0" applyNumberFormat="1" applyFont="1" applyFill="1" applyBorder="1" applyAlignment="1" applyProtection="1">
      <alignment horizontal="center" vertical="center" wrapText="1"/>
    </xf>
    <xf numFmtId="164" fontId="5" fillId="9" borderId="85" xfId="0" applyNumberFormat="1" applyFont="1" applyFill="1" applyBorder="1" applyAlignment="1" applyProtection="1">
      <alignment horizontal="center" vertical="center" wrapText="1"/>
    </xf>
    <xf numFmtId="164" fontId="5" fillId="9" borderId="131" xfId="0" applyNumberFormat="1" applyFont="1" applyFill="1" applyBorder="1" applyAlignment="1" applyProtection="1">
      <alignment horizontal="center" vertical="center" wrapText="1"/>
    </xf>
    <xf numFmtId="0" fontId="5" fillId="15" borderId="83" xfId="0" applyFont="1" applyFill="1" applyBorder="1" applyAlignment="1" applyProtection="1">
      <alignment horizontal="center" wrapText="1"/>
    </xf>
    <xf numFmtId="0" fontId="5" fillId="15" borderId="84" xfId="0" applyFont="1" applyFill="1" applyBorder="1" applyAlignment="1" applyProtection="1">
      <alignment horizontal="center" wrapText="1"/>
    </xf>
    <xf numFmtId="0" fontId="5" fillId="15" borderId="72" xfId="0" applyFont="1" applyFill="1" applyBorder="1" applyAlignment="1" applyProtection="1">
      <alignment horizontal="center" wrapText="1"/>
    </xf>
    <xf numFmtId="0" fontId="5" fillId="21" borderId="83" xfId="0" applyFont="1" applyFill="1" applyBorder="1" applyAlignment="1" applyProtection="1">
      <alignment horizontal="center" wrapText="1"/>
    </xf>
    <xf numFmtId="0" fontId="5" fillId="21" borderId="84" xfId="0" applyFont="1" applyFill="1" applyBorder="1" applyAlignment="1" applyProtection="1">
      <alignment horizontal="center" wrapText="1"/>
    </xf>
    <xf numFmtId="0" fontId="5" fillId="9" borderId="130" xfId="0" applyFont="1" applyFill="1" applyBorder="1" applyAlignment="1" applyProtection="1">
      <alignment horizontal="center" wrapText="1"/>
    </xf>
    <xf numFmtId="0" fontId="5" fillId="9" borderId="85" xfId="0" applyFont="1" applyFill="1" applyBorder="1" applyAlignment="1" applyProtection="1">
      <alignment horizontal="center" wrapText="1"/>
    </xf>
    <xf numFmtId="0" fontId="5" fillId="9" borderId="131" xfId="0" applyFont="1" applyFill="1" applyBorder="1" applyAlignment="1" applyProtection="1">
      <alignment horizontal="center" wrapText="1"/>
    </xf>
    <xf numFmtId="164" fontId="5" fillId="10" borderId="130" xfId="0" applyNumberFormat="1" applyFont="1" applyFill="1" applyBorder="1" applyAlignment="1" applyProtection="1">
      <alignment horizontal="center" wrapText="1"/>
    </xf>
    <xf numFmtId="164" fontId="5" fillId="10" borderId="85" xfId="0" applyNumberFormat="1" applyFont="1" applyFill="1" applyBorder="1" applyAlignment="1" applyProtection="1">
      <alignment horizontal="center" wrapText="1"/>
    </xf>
    <xf numFmtId="0" fontId="5" fillId="11" borderId="130" xfId="0" applyFont="1" applyFill="1" applyBorder="1" applyAlignment="1" applyProtection="1">
      <alignment horizontal="center" wrapText="1"/>
    </xf>
    <xf numFmtId="0" fontId="5" fillId="11" borderId="85" xfId="0" applyFont="1" applyFill="1" applyBorder="1" applyAlignment="1" applyProtection="1">
      <alignment horizontal="center" wrapText="1"/>
    </xf>
    <xf numFmtId="0" fontId="5" fillId="9" borderId="72" xfId="0" applyFont="1" applyFill="1" applyBorder="1" applyAlignment="1" applyProtection="1">
      <alignment horizontal="center" wrapText="1"/>
    </xf>
    <xf numFmtId="0" fontId="5" fillId="9" borderId="84" xfId="0" applyFont="1" applyFill="1" applyBorder="1" applyAlignment="1" applyProtection="1">
      <alignment horizontal="center" wrapText="1"/>
    </xf>
    <xf numFmtId="0" fontId="6" fillId="6" borderId="37"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9" fillId="15" borderId="130" xfId="0" applyFont="1" applyFill="1" applyBorder="1" applyAlignment="1" applyProtection="1">
      <alignment horizontal="center" wrapText="1"/>
    </xf>
    <xf numFmtId="0" fontId="9" fillId="15" borderId="85" xfId="0" applyFont="1" applyFill="1" applyBorder="1" applyAlignment="1" applyProtection="1">
      <alignment horizontal="center" wrapText="1"/>
    </xf>
    <xf numFmtId="0" fontId="9" fillId="15" borderId="131" xfId="0" applyFont="1" applyFill="1" applyBorder="1" applyAlignment="1" applyProtection="1">
      <alignment horizontal="center" wrapText="1"/>
    </xf>
    <xf numFmtId="0" fontId="5" fillId="11" borderId="83" xfId="0" applyFont="1" applyFill="1" applyBorder="1" applyAlignment="1" applyProtection="1">
      <alignment horizontal="center" wrapText="1"/>
    </xf>
    <xf numFmtId="0" fontId="5" fillId="11" borderId="72" xfId="0" applyFont="1" applyFill="1" applyBorder="1" applyAlignment="1" applyProtection="1">
      <alignment horizontal="center" wrapText="1"/>
    </xf>
    <xf numFmtId="0" fontId="5" fillId="15" borderId="87" xfId="0" applyFont="1" applyFill="1" applyBorder="1" applyAlignment="1" applyProtection="1">
      <alignment horizontal="center" wrapText="1"/>
    </xf>
    <xf numFmtId="0" fontId="5" fillId="15" borderId="0" xfId="0" applyFont="1" applyFill="1" applyBorder="1" applyAlignment="1" applyProtection="1">
      <alignment horizontal="center" wrapText="1"/>
    </xf>
    <xf numFmtId="0" fontId="5" fillId="15" borderId="95" xfId="0" applyFont="1" applyFill="1" applyBorder="1" applyAlignment="1" applyProtection="1">
      <alignment horizontal="center" wrapText="1"/>
    </xf>
    <xf numFmtId="0" fontId="10" fillId="6" borderId="115" xfId="0" applyFont="1" applyFill="1" applyBorder="1" applyAlignment="1" applyProtection="1">
      <alignment horizontal="center" wrapText="1"/>
    </xf>
    <xf numFmtId="0" fontId="10" fillId="6" borderId="103" xfId="0" applyFont="1" applyFill="1" applyBorder="1" applyAlignment="1" applyProtection="1">
      <alignment horizontal="center" wrapText="1"/>
    </xf>
    <xf numFmtId="164" fontId="5" fillId="9" borderId="12" xfId="0" applyNumberFormat="1" applyFont="1" applyFill="1" applyBorder="1" applyAlignment="1" applyProtection="1">
      <alignment horizontal="center" wrapText="1"/>
    </xf>
    <xf numFmtId="164" fontId="5" fillId="9" borderId="103" xfId="0" applyNumberFormat="1" applyFont="1" applyFill="1" applyBorder="1" applyAlignment="1" applyProtection="1">
      <alignment horizontal="center" wrapText="1"/>
    </xf>
    <xf numFmtId="164" fontId="5" fillId="10" borderId="106" xfId="0" applyNumberFormat="1" applyFont="1" applyFill="1" applyBorder="1" applyAlignment="1" applyProtection="1">
      <alignment horizontal="center" wrapText="1"/>
    </xf>
    <xf numFmtId="164" fontId="5" fillId="10" borderId="12" xfId="0" applyNumberFormat="1" applyFont="1" applyFill="1" applyBorder="1" applyAlignment="1" applyProtection="1">
      <alignment horizontal="center" wrapText="1"/>
    </xf>
    <xf numFmtId="164" fontId="5" fillId="10" borderId="103" xfId="0" applyNumberFormat="1" applyFont="1" applyFill="1" applyBorder="1" applyAlignment="1" applyProtection="1">
      <alignment horizontal="center" wrapText="1"/>
    </xf>
    <xf numFmtId="0" fontId="5" fillId="11" borderId="106" xfId="0" applyFont="1" applyFill="1" applyBorder="1" applyAlignment="1" applyProtection="1">
      <alignment horizontal="center" wrapText="1"/>
    </xf>
    <xf numFmtId="0" fontId="5" fillId="11" borderId="12" xfId="0" applyFont="1" applyFill="1" applyBorder="1" applyAlignment="1" applyProtection="1">
      <alignment horizontal="center" wrapText="1"/>
    </xf>
    <xf numFmtId="0" fontId="5" fillId="11" borderId="103" xfId="0" applyFont="1" applyFill="1" applyBorder="1" applyAlignment="1" applyProtection="1">
      <alignment horizontal="center" wrapText="1"/>
    </xf>
    <xf numFmtId="0" fontId="5" fillId="9" borderId="106" xfId="0" applyFont="1" applyFill="1" applyBorder="1" applyAlignment="1" applyProtection="1">
      <alignment horizontal="center" wrapText="1"/>
    </xf>
    <xf numFmtId="0" fontId="5" fillId="9" borderId="12" xfId="0" applyFont="1" applyFill="1" applyBorder="1" applyAlignment="1" applyProtection="1">
      <alignment horizontal="center" wrapText="1"/>
    </xf>
    <xf numFmtId="0" fontId="5" fillId="9" borderId="103" xfId="0" applyFont="1" applyFill="1" applyBorder="1" applyAlignment="1" applyProtection="1">
      <alignment horizontal="center" wrapText="1"/>
    </xf>
    <xf numFmtId="0" fontId="5" fillId="21" borderId="106" xfId="0" applyFont="1" applyFill="1" applyBorder="1" applyAlignment="1" applyProtection="1">
      <alignment horizontal="center" wrapText="1"/>
    </xf>
    <xf numFmtId="0" fontId="5" fillId="21" borderId="12" xfId="0" applyFont="1" applyFill="1" applyBorder="1" applyAlignment="1" applyProtection="1">
      <alignment horizontal="center" wrapText="1"/>
    </xf>
    <xf numFmtId="0" fontId="5" fillId="21" borderId="103" xfId="0" applyFont="1" applyFill="1" applyBorder="1" applyAlignment="1" applyProtection="1">
      <alignment horizontal="center" wrapText="1"/>
    </xf>
    <xf numFmtId="0" fontId="5" fillId="15" borderId="106" xfId="0" applyFont="1" applyFill="1" applyBorder="1" applyAlignment="1" applyProtection="1">
      <alignment horizontal="center" wrapText="1"/>
    </xf>
    <xf numFmtId="0" fontId="5" fillId="15" borderId="12" xfId="0" applyFont="1" applyFill="1" applyBorder="1" applyAlignment="1" applyProtection="1">
      <alignment horizontal="center" wrapText="1"/>
    </xf>
    <xf numFmtId="0" fontId="5" fillId="15" borderId="66" xfId="0" applyFont="1" applyFill="1" applyBorder="1" applyAlignment="1" applyProtection="1">
      <alignment horizontal="center" wrapText="1"/>
    </xf>
    <xf numFmtId="0" fontId="5" fillId="15" borderId="85" xfId="0" applyFont="1" applyFill="1" applyBorder="1" applyAlignment="1" applyProtection="1">
      <alignment horizontal="center" wrapText="1"/>
    </xf>
    <xf numFmtId="0" fontId="5" fillId="15" borderId="67" xfId="0" applyFont="1" applyFill="1" applyBorder="1" applyAlignment="1" applyProtection="1">
      <alignment horizontal="center" wrapText="1"/>
    </xf>
    <xf numFmtId="0" fontId="10" fillId="6" borderId="37" xfId="0" applyFont="1" applyFill="1" applyBorder="1" applyAlignment="1" applyProtection="1">
      <alignment horizontal="center" wrapText="1"/>
    </xf>
    <xf numFmtId="0" fontId="10" fillId="6" borderId="12" xfId="0" applyFont="1" applyFill="1" applyBorder="1" applyAlignment="1" applyProtection="1">
      <alignment horizontal="center" wrapText="1"/>
    </xf>
    <xf numFmtId="164" fontId="5" fillId="9" borderId="66" xfId="0" applyNumberFormat="1" applyFont="1" applyFill="1" applyBorder="1" applyAlignment="1" applyProtection="1">
      <alignment horizontal="center" wrapText="1"/>
    </xf>
    <xf numFmtId="164" fontId="5" fillId="9" borderId="85" xfId="0" applyNumberFormat="1" applyFont="1" applyFill="1" applyBorder="1" applyAlignment="1" applyProtection="1">
      <alignment horizontal="center" wrapText="1"/>
    </xf>
    <xf numFmtId="164" fontId="5" fillId="9" borderId="67" xfId="0" applyNumberFormat="1" applyFont="1" applyFill="1" applyBorder="1" applyAlignment="1" applyProtection="1">
      <alignment horizontal="center" wrapText="1"/>
    </xf>
    <xf numFmtId="0" fontId="5" fillId="9" borderId="66" xfId="0" applyFont="1" applyFill="1" applyBorder="1" applyAlignment="1" applyProtection="1">
      <alignment horizontal="center" wrapText="1"/>
    </xf>
    <xf numFmtId="0" fontId="5" fillId="9" borderId="67" xfId="0" applyFont="1" applyFill="1" applyBorder="1" applyAlignment="1" applyProtection="1">
      <alignment horizontal="center" wrapText="1"/>
    </xf>
    <xf numFmtId="0" fontId="5" fillId="11" borderId="66" xfId="0" applyFont="1" applyFill="1" applyBorder="1" applyAlignment="1" applyProtection="1">
      <alignment horizontal="center" wrapText="1"/>
    </xf>
    <xf numFmtId="0" fontId="5" fillId="11" borderId="67" xfId="0" applyFont="1" applyFill="1" applyBorder="1" applyAlignment="1" applyProtection="1">
      <alignment horizontal="center" wrapText="1"/>
    </xf>
    <xf numFmtId="164" fontId="5" fillId="10" borderId="66" xfId="0" applyNumberFormat="1" applyFont="1" applyFill="1" applyBorder="1" applyAlignment="1" applyProtection="1">
      <alignment horizontal="center" wrapText="1"/>
    </xf>
    <xf numFmtId="164" fontId="5" fillId="10" borderId="67" xfId="0" applyNumberFormat="1" applyFont="1" applyFill="1" applyBorder="1" applyAlignment="1" applyProtection="1">
      <alignment horizontal="center" wrapText="1"/>
    </xf>
    <xf numFmtId="164" fontId="0" fillId="6" borderId="133" xfId="0" applyNumberFormat="1" applyFill="1" applyBorder="1" applyAlignment="1" applyProtection="1">
      <alignment horizontal="left"/>
      <protection locked="0"/>
    </xf>
    <xf numFmtId="164" fontId="0" fillId="6" borderId="42" xfId="0" applyNumberFormat="1" applyFill="1" applyBorder="1" applyAlignment="1" applyProtection="1">
      <alignment horizontal="left"/>
      <protection locked="0"/>
    </xf>
    <xf numFmtId="164" fontId="0" fillId="6" borderId="38" xfId="0" applyNumberFormat="1" applyFill="1" applyBorder="1" applyAlignment="1" applyProtection="1">
      <alignment horizontal="left"/>
      <protection locked="0"/>
    </xf>
    <xf numFmtId="164" fontId="0" fillId="6" borderId="134" xfId="0" applyNumberFormat="1" applyFill="1" applyBorder="1" applyAlignment="1" applyProtection="1">
      <alignment horizontal="left"/>
      <protection locked="0"/>
    </xf>
    <xf numFmtId="164" fontId="0" fillId="6" borderId="85" xfId="0" applyNumberFormat="1" applyFill="1" applyBorder="1" applyAlignment="1" applyProtection="1">
      <alignment horizontal="left"/>
      <protection locked="0"/>
    </xf>
    <xf numFmtId="164" fontId="0" fillId="6" borderId="135" xfId="0" applyNumberFormat="1" applyFill="1" applyBorder="1" applyAlignment="1" applyProtection="1">
      <alignment horizontal="left"/>
      <protection locked="0"/>
    </xf>
    <xf numFmtId="0" fontId="20" fillId="6" borderId="162" xfId="0" applyFont="1" applyFill="1" applyBorder="1" applyAlignment="1" applyProtection="1">
      <alignment horizontal="left" wrapText="1"/>
      <protection locked="0"/>
    </xf>
    <xf numFmtId="0" fontId="0" fillId="3" borderId="236" xfId="0" applyFill="1" applyBorder="1" applyAlignment="1" applyProtection="1">
      <alignment horizontal="left" vertical="center" wrapText="1"/>
      <protection locked="0"/>
    </xf>
    <xf numFmtId="0" fontId="0" fillId="3" borderId="180" xfId="0" applyFill="1" applyBorder="1" applyAlignment="1" applyProtection="1">
      <alignment horizontal="left" vertical="center" wrapText="1"/>
      <protection locked="0"/>
    </xf>
    <xf numFmtId="0" fontId="0" fillId="3" borderId="181" xfId="0" applyFill="1" applyBorder="1" applyAlignment="1" applyProtection="1">
      <alignment horizontal="left" vertical="center" wrapText="1"/>
      <protection locked="0"/>
    </xf>
    <xf numFmtId="0" fontId="0" fillId="3" borderId="182" xfId="0" applyFill="1" applyBorder="1" applyAlignment="1" applyProtection="1">
      <alignment horizontal="left" vertical="center" wrapText="1"/>
      <protection locked="0"/>
    </xf>
    <xf numFmtId="0" fontId="0" fillId="3" borderId="237" xfId="0" applyFill="1" applyBorder="1" applyAlignment="1" applyProtection="1">
      <alignment horizontal="left" vertical="center" wrapText="1"/>
      <protection locked="0"/>
    </xf>
    <xf numFmtId="0" fontId="23" fillId="0" borderId="218" xfId="0" applyFont="1" applyBorder="1" applyAlignment="1" applyProtection="1">
      <alignment horizontal="left" vertical="top" wrapText="1"/>
      <protection locked="0"/>
    </xf>
    <xf numFmtId="0" fontId="23" fillId="0" borderId="157" xfId="0" applyFont="1" applyBorder="1" applyAlignment="1" applyProtection="1">
      <alignment horizontal="left" vertical="top" wrapText="1"/>
      <protection locked="0"/>
    </xf>
    <xf numFmtId="0" fontId="23" fillId="0" borderId="168"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68" xfId="0" applyFont="1" applyBorder="1" applyAlignment="1" applyProtection="1">
      <alignment horizontal="left" vertical="top" wrapText="1"/>
      <protection locked="0"/>
    </xf>
    <xf numFmtId="0" fontId="23" fillId="0" borderId="217" xfId="0" applyFont="1" applyBorder="1" applyAlignment="1" applyProtection="1">
      <alignment horizontal="left" vertical="top" wrapText="1"/>
      <protection locked="0"/>
    </xf>
    <xf numFmtId="0" fontId="23" fillId="0" borderId="162" xfId="0" applyFont="1" applyBorder="1" applyAlignment="1" applyProtection="1">
      <alignment horizontal="left" vertical="top" wrapText="1"/>
      <protection locked="0"/>
    </xf>
    <xf numFmtId="0" fontId="23" fillId="0" borderId="170" xfId="0" applyFont="1" applyBorder="1" applyAlignment="1" applyProtection="1">
      <alignment horizontal="left" vertical="top" wrapText="1"/>
      <protection locked="0"/>
    </xf>
    <xf numFmtId="0" fontId="0" fillId="0" borderId="163" xfId="0" applyFont="1" applyBorder="1" applyAlignment="1" applyProtection="1">
      <alignment horizontal="left" vertical="top" wrapText="1"/>
      <protection locked="0"/>
    </xf>
    <xf numFmtId="0" fontId="0" fillId="0" borderId="162" xfId="0" applyFont="1" applyBorder="1" applyAlignment="1" applyProtection="1">
      <alignment horizontal="left" vertical="top" wrapText="1"/>
      <protection locked="0"/>
    </xf>
    <xf numFmtId="0" fontId="0" fillId="0" borderId="170" xfId="0" applyFont="1" applyBorder="1" applyAlignment="1" applyProtection="1">
      <alignment horizontal="left" vertical="top" wrapText="1"/>
      <protection locked="0"/>
    </xf>
    <xf numFmtId="0" fontId="0" fillId="26" borderId="0" xfId="0" applyFill="1" applyProtection="1">
      <protection locked="0"/>
    </xf>
    <xf numFmtId="0" fontId="19" fillId="3" borderId="0" xfId="0" applyFont="1" applyFill="1" applyAlignment="1" applyProtection="1">
      <alignment horizontal="center" vertical="top" wrapText="1"/>
      <protection locked="0"/>
    </xf>
    <xf numFmtId="0" fontId="19" fillId="3" borderId="0" xfId="0" applyFont="1" applyFill="1" applyAlignment="1" applyProtection="1">
      <alignment horizontal="center" vertical="top"/>
      <protection locked="0"/>
    </xf>
    <xf numFmtId="0" fontId="0" fillId="3" borderId="0" xfId="0" applyFill="1" applyProtection="1">
      <protection locked="0"/>
    </xf>
    <xf numFmtId="0" fontId="20" fillId="3" borderId="0" xfId="0" applyFont="1" applyFill="1" applyAlignment="1" applyProtection="1">
      <protection locked="0"/>
    </xf>
    <xf numFmtId="0" fontId="20" fillId="3" borderId="0" xfId="0" applyFont="1" applyFill="1" applyAlignment="1" applyProtection="1">
      <alignment wrapText="1"/>
      <protection locked="0"/>
    </xf>
    <xf numFmtId="0" fontId="20" fillId="3" borderId="0" xfId="0" applyFont="1" applyFill="1" applyAlignment="1" applyProtection="1">
      <alignment horizontal="right"/>
      <protection locked="0"/>
    </xf>
    <xf numFmtId="0" fontId="35" fillId="3" borderId="0" xfId="0" applyFont="1" applyFill="1" applyAlignment="1" applyProtection="1">
      <protection locked="0"/>
    </xf>
    <xf numFmtId="0" fontId="20" fillId="6" borderId="172" xfId="0" applyFont="1" applyFill="1" applyBorder="1" applyAlignment="1" applyProtection="1">
      <alignment horizontal="left" wrapText="1"/>
      <protection locked="0"/>
    </xf>
    <xf numFmtId="0" fontId="20" fillId="3" borderId="0" xfId="0" applyFont="1" applyFill="1" applyAlignment="1" applyProtection="1">
      <alignment horizontal="center"/>
      <protection locked="0"/>
    </xf>
    <xf numFmtId="0" fontId="20" fillId="3" borderId="0" xfId="0" applyFont="1" applyFill="1" applyBorder="1" applyAlignment="1" applyProtection="1">
      <alignment wrapText="1"/>
      <protection locked="0"/>
    </xf>
    <xf numFmtId="0" fontId="20" fillId="3" borderId="0" xfId="0" applyFont="1" applyFill="1" applyBorder="1" applyProtection="1">
      <protection locked="0"/>
    </xf>
    <xf numFmtId="0" fontId="20" fillId="3" borderId="0" xfId="0" applyFont="1" applyFill="1" applyBorder="1" applyAlignment="1" applyProtection="1">
      <alignment horizontal="center"/>
      <protection locked="0"/>
    </xf>
    <xf numFmtId="0" fontId="0" fillId="3" borderId="0" xfId="0" applyFill="1" applyBorder="1" applyProtection="1">
      <protection locked="0"/>
    </xf>
    <xf numFmtId="0" fontId="20" fillId="10" borderId="230" xfId="0" applyFont="1" applyFill="1" applyBorder="1" applyAlignment="1" applyProtection="1">
      <alignment horizontal="left" vertical="center"/>
      <protection locked="0"/>
    </xf>
    <xf numFmtId="0" fontId="20" fillId="10" borderId="231" xfId="0" applyFont="1" applyFill="1" applyBorder="1" applyAlignment="1" applyProtection="1">
      <alignment horizontal="left" vertical="center"/>
      <protection locked="0"/>
    </xf>
    <xf numFmtId="0" fontId="20" fillId="10" borderId="212" xfId="0" applyFont="1" applyFill="1" applyBorder="1" applyAlignment="1" applyProtection="1">
      <alignment horizontal="left" vertical="center"/>
      <protection locked="0"/>
    </xf>
    <xf numFmtId="0" fontId="20" fillId="7" borderId="232" xfId="0" applyFont="1" applyFill="1" applyBorder="1" applyAlignment="1" applyProtection="1">
      <alignment horizontal="center"/>
      <protection locked="0"/>
    </xf>
    <xf numFmtId="0" fontId="20" fillId="7" borderId="214" xfId="0" applyFont="1" applyFill="1" applyBorder="1" applyAlignment="1" applyProtection="1">
      <alignment horizontal="center"/>
      <protection locked="0"/>
    </xf>
    <xf numFmtId="0" fontId="20" fillId="0" borderId="90" xfId="0" applyFont="1" applyBorder="1" applyAlignment="1" applyProtection="1">
      <alignment horizontal="left" vertical="center"/>
      <protection locked="0"/>
    </xf>
    <xf numFmtId="0" fontId="20" fillId="0" borderId="91" xfId="0" applyFont="1" applyBorder="1" applyAlignment="1" applyProtection="1">
      <alignment horizontal="left" vertical="center"/>
      <protection locked="0"/>
    </xf>
    <xf numFmtId="0" fontId="20" fillId="0" borderId="183" xfId="0" applyFont="1" applyBorder="1" applyAlignment="1" applyProtection="1">
      <alignment horizontal="left" vertical="center"/>
      <protection locked="0"/>
    </xf>
    <xf numFmtId="0" fontId="20" fillId="0" borderId="184" xfId="0" applyFont="1" applyBorder="1" applyAlignment="1" applyProtection="1">
      <alignment horizontal="left" vertical="center"/>
      <protection locked="0"/>
    </xf>
    <xf numFmtId="0" fontId="20" fillId="0" borderId="185" xfId="0" applyFont="1" applyBorder="1" applyAlignment="1" applyProtection="1">
      <alignment vertical="center"/>
      <protection locked="0"/>
    </xf>
    <xf numFmtId="0" fontId="20" fillId="0" borderId="187" xfId="0" applyFont="1" applyBorder="1" applyAlignment="1" applyProtection="1">
      <alignment vertical="center"/>
      <protection locked="0"/>
    </xf>
    <xf numFmtId="0" fontId="20" fillId="0" borderId="186" xfId="0" applyFont="1" applyBorder="1" applyAlignment="1" applyProtection="1">
      <alignment vertical="center"/>
      <protection locked="0"/>
    </xf>
    <xf numFmtId="0" fontId="20" fillId="0" borderId="27" xfId="0" applyFont="1" applyBorder="1" applyAlignment="1" applyProtection="1">
      <alignment horizontal="right" vertical="center"/>
      <protection locked="0"/>
    </xf>
    <xf numFmtId="0" fontId="20" fillId="0" borderId="160" xfId="0" applyFont="1" applyBorder="1" applyAlignment="1" applyProtection="1">
      <alignment horizontal="right" vertical="center"/>
      <protection locked="0"/>
    </xf>
    <xf numFmtId="0" fontId="20" fillId="0" borderId="215"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88" xfId="0" applyFont="1" applyBorder="1" applyAlignment="1" applyProtection="1">
      <alignment horizontal="left" vertical="center"/>
      <protection locked="0"/>
    </xf>
    <xf numFmtId="0" fontId="20" fillId="0" borderId="189" xfId="0" applyFont="1" applyBorder="1" applyAlignment="1" applyProtection="1">
      <alignment horizontal="left" vertical="center"/>
      <protection locked="0"/>
    </xf>
    <xf numFmtId="0" fontId="20" fillId="0" borderId="38" xfId="0" applyFont="1" applyBorder="1" applyAlignment="1" applyProtection="1">
      <alignment vertical="center"/>
      <protection locked="0"/>
    </xf>
    <xf numFmtId="0" fontId="20" fillId="0" borderId="190" xfId="0" applyFont="1" applyBorder="1" applyAlignment="1" applyProtection="1">
      <alignment vertical="center"/>
      <protection locked="0"/>
    </xf>
    <xf numFmtId="0" fontId="20" fillId="0" borderId="126" xfId="0" applyFont="1" applyBorder="1" applyAlignment="1" applyProtection="1">
      <alignment vertical="center"/>
      <protection locked="0"/>
    </xf>
    <xf numFmtId="0" fontId="20" fillId="0" borderId="3" xfId="0" applyFont="1" applyBorder="1" applyAlignment="1" applyProtection="1">
      <alignment horizontal="right" vertical="center"/>
      <protection locked="0"/>
    </xf>
    <xf numFmtId="0" fontId="20" fillId="0" borderId="167" xfId="0" applyFont="1" applyBorder="1" applyAlignment="1" applyProtection="1">
      <alignment horizontal="right" vertical="center"/>
      <protection locked="0"/>
    </xf>
    <xf numFmtId="0" fontId="20" fillId="0" borderId="90" xfId="0" applyFont="1" applyBorder="1" applyAlignment="1" applyProtection="1">
      <alignment horizontal="left" vertical="center" wrapText="1"/>
      <protection locked="0"/>
    </xf>
    <xf numFmtId="0" fontId="20" fillId="0" borderId="91" xfId="0" applyFont="1" applyBorder="1" applyAlignment="1" applyProtection="1">
      <alignment horizontal="left" vertical="center" wrapText="1"/>
      <protection locked="0"/>
    </xf>
    <xf numFmtId="0" fontId="20" fillId="0" borderId="191" xfId="0" applyFont="1" applyBorder="1" applyAlignment="1" applyProtection="1">
      <alignment horizontal="left" vertical="center" wrapText="1"/>
      <protection locked="0"/>
    </xf>
    <xf numFmtId="0" fontId="20" fillId="0" borderId="3"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20" fillId="0" borderId="215"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95" xfId="0" applyFont="1" applyBorder="1" applyAlignment="1" applyProtection="1">
      <alignment horizontal="left" vertical="center" wrapText="1"/>
      <protection locked="0"/>
    </xf>
    <xf numFmtId="0" fontId="20" fillId="0" borderId="83" xfId="0" applyFont="1" applyBorder="1" applyAlignment="1" applyProtection="1">
      <alignment horizontal="left" vertical="center" wrapText="1"/>
      <protection locked="0"/>
    </xf>
    <xf numFmtId="0" fontId="20" fillId="0" borderId="72" xfId="0" applyFont="1" applyBorder="1" applyAlignment="1" applyProtection="1">
      <alignment horizontal="left" vertical="center" wrapText="1"/>
      <protection locked="0"/>
    </xf>
    <xf numFmtId="0" fontId="20" fillId="0" borderId="55" xfId="0" applyFont="1" applyBorder="1" applyAlignment="1" applyProtection="1">
      <alignment horizontal="left" vertical="center" wrapText="1"/>
      <protection locked="0"/>
    </xf>
    <xf numFmtId="0" fontId="20" fillId="0" borderId="192" xfId="0" applyFont="1" applyBorder="1" applyAlignment="1" applyProtection="1">
      <alignment vertical="center" wrapText="1"/>
      <protection locked="0"/>
    </xf>
    <xf numFmtId="0" fontId="20" fillId="0" borderId="151" xfId="0" applyFont="1" applyBorder="1" applyAlignment="1" applyProtection="1">
      <alignment vertical="center" wrapText="1"/>
      <protection locked="0"/>
    </xf>
    <xf numFmtId="0" fontId="20" fillId="0" borderId="165" xfId="0" applyFont="1" applyBorder="1" applyAlignment="1" applyProtection="1">
      <alignment horizontal="right" vertical="center"/>
      <protection locked="0"/>
    </xf>
    <xf numFmtId="0" fontId="20" fillId="0" borderId="166" xfId="0" applyFont="1" applyBorder="1" applyAlignment="1" applyProtection="1">
      <alignment horizontal="right" vertical="center"/>
      <protection locked="0"/>
    </xf>
    <xf numFmtId="0" fontId="20" fillId="7" borderId="233" xfId="0" applyFont="1" applyFill="1" applyBorder="1" applyAlignment="1" applyProtection="1">
      <alignment horizontal="left" vertical="center" wrapText="1"/>
      <protection locked="0"/>
    </xf>
    <xf numFmtId="0" fontId="20" fillId="7" borderId="193" xfId="0" applyFont="1" applyFill="1" applyBorder="1" applyAlignment="1" applyProtection="1">
      <alignment horizontal="left" vertical="center" wrapText="1"/>
      <protection locked="0"/>
    </xf>
    <xf numFmtId="0" fontId="20" fillId="7" borderId="194" xfId="0" applyFont="1" applyFill="1" applyBorder="1" applyAlignment="1" applyProtection="1">
      <alignment horizontal="left" vertical="center" wrapText="1"/>
      <protection locked="0"/>
    </xf>
    <xf numFmtId="0" fontId="0" fillId="7" borderId="195" xfId="0" applyFill="1" applyBorder="1" applyAlignment="1" applyProtection="1">
      <alignment horizontal="left" vertical="center" wrapText="1"/>
      <protection locked="0"/>
    </xf>
    <xf numFmtId="0" fontId="0" fillId="7" borderId="193" xfId="0" applyFill="1" applyBorder="1" applyAlignment="1" applyProtection="1">
      <alignment horizontal="left" vertical="center" wrapText="1"/>
      <protection locked="0"/>
    </xf>
    <xf numFmtId="0" fontId="20" fillId="7" borderId="66" xfId="0" applyFont="1" applyFill="1" applyBorder="1" applyAlignment="1" applyProtection="1">
      <alignment horizontal="center"/>
      <protection locked="0"/>
    </xf>
    <xf numFmtId="0" fontId="20" fillId="7" borderId="85" xfId="0" applyFont="1" applyFill="1" applyBorder="1" applyAlignment="1" applyProtection="1">
      <alignment horizontal="center"/>
      <protection locked="0"/>
    </xf>
    <xf numFmtId="0" fontId="20" fillId="7" borderId="67" xfId="0" applyFont="1" applyFill="1" applyBorder="1" applyAlignment="1" applyProtection="1">
      <alignment horizontal="center"/>
      <protection locked="0"/>
    </xf>
    <xf numFmtId="0" fontId="0" fillId="7" borderId="169" xfId="0" applyFill="1" applyBorder="1" applyAlignment="1" applyProtection="1">
      <alignment horizontal="left" vertical="center" wrapText="1"/>
      <protection locked="0"/>
    </xf>
    <xf numFmtId="0" fontId="0" fillId="7" borderId="197" xfId="0" applyFill="1" applyBorder="1" applyAlignment="1" applyProtection="1">
      <alignment horizontal="left" vertical="center" wrapText="1"/>
      <protection locked="0"/>
    </xf>
    <xf numFmtId="0" fontId="0" fillId="7" borderId="234" xfId="0" applyFill="1" applyBorder="1" applyAlignment="1" applyProtection="1">
      <alignment horizontal="left" vertical="center" wrapText="1"/>
      <protection locked="0"/>
    </xf>
    <xf numFmtId="0" fontId="20" fillId="7" borderId="217" xfId="0" applyFont="1" applyFill="1" applyBorder="1" applyAlignment="1" applyProtection="1">
      <alignment horizontal="center" vertical="center" wrapText="1"/>
      <protection locked="0"/>
    </xf>
    <xf numFmtId="0" fontId="20" fillId="7" borderId="162" xfId="0" applyFont="1" applyFill="1" applyBorder="1" applyAlignment="1" applyProtection="1">
      <alignment horizontal="center" vertical="center" wrapText="1"/>
      <protection locked="0"/>
    </xf>
    <xf numFmtId="0" fontId="20" fillId="7" borderId="170" xfId="0" applyFont="1" applyFill="1" applyBorder="1" applyAlignment="1" applyProtection="1">
      <alignment horizontal="center" vertical="center" wrapText="1"/>
      <protection locked="0"/>
    </xf>
    <xf numFmtId="0" fontId="0" fillId="7" borderId="163" xfId="0" applyFill="1" applyBorder="1" applyAlignment="1" applyProtection="1">
      <alignment horizontal="center" vertical="center" wrapText="1"/>
      <protection locked="0"/>
    </xf>
    <xf numFmtId="0" fontId="0" fillId="7" borderId="162" xfId="0" applyFill="1" applyBorder="1" applyAlignment="1" applyProtection="1">
      <alignment horizontal="center" vertical="center" wrapText="1"/>
      <protection locked="0"/>
    </xf>
    <xf numFmtId="0" fontId="0" fillId="7" borderId="170" xfId="0" applyFill="1" applyBorder="1" applyAlignment="1" applyProtection="1">
      <alignment horizontal="center" vertical="center" wrapText="1"/>
      <protection locked="0"/>
    </xf>
    <xf numFmtId="0" fontId="23" fillId="7" borderId="163" xfId="0" applyFont="1" applyFill="1" applyBorder="1" applyAlignment="1" applyProtection="1">
      <alignment horizontal="left" vertical="center" wrapText="1"/>
      <protection locked="0"/>
    </xf>
    <xf numFmtId="0" fontId="23" fillId="7" borderId="170" xfId="0" applyFont="1" applyFill="1" applyBorder="1" applyAlignment="1" applyProtection="1">
      <alignment horizontal="left" vertical="center" wrapText="1"/>
      <protection locked="0"/>
    </xf>
    <xf numFmtId="0" fontId="0" fillId="7" borderId="196" xfId="0" applyFill="1" applyBorder="1" applyAlignment="1" applyProtection="1">
      <alignment horizontal="left" vertical="center" wrapText="1"/>
      <protection locked="0"/>
    </xf>
    <xf numFmtId="0" fontId="0" fillId="7" borderId="235" xfId="0" applyFill="1" applyBorder="1" applyAlignment="1" applyProtection="1">
      <alignment horizontal="left" vertical="center" wrapText="1"/>
      <protection locked="0"/>
    </xf>
    <xf numFmtId="0" fontId="0" fillId="26" borderId="0" xfId="0" applyFill="1" applyBorder="1" applyProtection="1">
      <protection locked="0"/>
    </xf>
    <xf numFmtId="0" fontId="23" fillId="7" borderId="174" xfId="0" applyFont="1" applyFill="1" applyBorder="1" applyAlignment="1" applyProtection="1">
      <alignment horizontal="center" vertical="center" wrapText="1"/>
      <protection locked="0"/>
    </xf>
    <xf numFmtId="0" fontId="0" fillId="27" borderId="174" xfId="0" applyFill="1" applyBorder="1" applyAlignment="1" applyProtection="1">
      <alignment horizontal="center" vertical="center" wrapText="1"/>
      <protection locked="0"/>
    </xf>
    <xf numFmtId="0" fontId="0" fillId="7" borderId="174" xfId="0" applyFill="1" applyBorder="1" applyAlignment="1" applyProtection="1">
      <alignment horizontal="center" vertical="center" wrapText="1"/>
      <protection locked="0"/>
    </xf>
    <xf numFmtId="0" fontId="0" fillId="7" borderId="216" xfId="0" applyFill="1" applyBorder="1" applyAlignment="1" applyProtection="1">
      <alignment horizontal="center" vertical="center" wrapText="1"/>
      <protection locked="0"/>
    </xf>
    <xf numFmtId="0" fontId="0" fillId="6" borderId="163" xfId="0" applyFont="1" applyFill="1" applyBorder="1" applyAlignment="1" applyProtection="1">
      <alignment horizontal="center" vertical="center" wrapText="1"/>
      <protection locked="0"/>
    </xf>
    <xf numFmtId="0" fontId="27" fillId="6" borderId="170" xfId="0" applyFont="1" applyFill="1" applyBorder="1" applyAlignment="1" applyProtection="1">
      <alignment horizontal="center" vertical="center" wrapText="1"/>
      <protection locked="0"/>
    </xf>
    <xf numFmtId="4" fontId="0" fillId="3" borderId="228" xfId="0" applyNumberFormat="1" applyFill="1" applyBorder="1" applyProtection="1">
      <protection locked="0"/>
    </xf>
    <xf numFmtId="0" fontId="22" fillId="7" borderId="222" xfId="0" applyFont="1" applyFill="1" applyBorder="1" applyAlignment="1" applyProtection="1">
      <alignment horizontal="left" wrapText="1"/>
      <protection locked="0"/>
    </xf>
    <xf numFmtId="0" fontId="22" fillId="7" borderId="161" xfId="0" applyFont="1" applyFill="1" applyBorder="1" applyAlignment="1" applyProtection="1">
      <alignment horizontal="left" wrapText="1"/>
      <protection locked="0"/>
    </xf>
    <xf numFmtId="0" fontId="0" fillId="7" borderId="174" xfId="0" applyFill="1" applyBorder="1" applyAlignment="1" applyProtection="1">
      <alignment horizontal="left" wrapText="1"/>
      <protection locked="0"/>
    </xf>
    <xf numFmtId="0" fontId="0" fillId="7" borderId="171" xfId="0" applyFill="1" applyBorder="1" applyAlignment="1" applyProtection="1">
      <alignment horizontal="left" wrapText="1"/>
      <protection locked="0"/>
    </xf>
    <xf numFmtId="0" fontId="0" fillId="7" borderId="216" xfId="0" applyFill="1" applyBorder="1" applyAlignment="1" applyProtection="1">
      <alignment horizontal="left" wrapText="1"/>
      <protection locked="0"/>
    </xf>
    <xf numFmtId="0" fontId="0" fillId="3" borderId="229" xfId="0" applyFill="1" applyBorder="1" applyProtection="1">
      <protection locked="0"/>
    </xf>
    <xf numFmtId="0" fontId="0" fillId="0" borderId="0" xfId="0" applyBorder="1" applyProtection="1">
      <protection locked="0"/>
    </xf>
    <xf numFmtId="0" fontId="0" fillId="0" borderId="0" xfId="0" applyProtection="1">
      <protection locked="0"/>
    </xf>
    <xf numFmtId="0" fontId="0" fillId="5" borderId="238" xfId="0" applyFill="1" applyBorder="1" applyAlignment="1" applyProtection="1">
      <alignment horizontal="left" vertical="center" wrapText="1"/>
      <protection locked="0"/>
    </xf>
    <xf numFmtId="0" fontId="0" fillId="5" borderId="239" xfId="0" applyFill="1" applyBorder="1" applyAlignment="1" applyProtection="1">
      <alignment horizontal="left" vertical="center" wrapText="1"/>
      <protection locked="0"/>
    </xf>
    <xf numFmtId="0" fontId="0" fillId="5" borderId="240" xfId="0" applyFill="1" applyBorder="1" applyAlignment="1" applyProtection="1">
      <alignment horizontal="left" vertical="center" wrapText="1"/>
      <protection locked="0"/>
    </xf>
    <xf numFmtId="0" fontId="0" fillId="3" borderId="0" xfId="0" applyFill="1" applyAlignment="1" applyProtection="1">
      <alignment horizontal="left" vertical="top" wrapText="1"/>
      <protection locked="0"/>
    </xf>
    <xf numFmtId="0" fontId="20" fillId="10" borderId="211" xfId="0" applyFont="1" applyFill="1" applyBorder="1" applyAlignment="1" applyProtection="1">
      <alignment horizontal="left" vertical="center"/>
      <protection locked="0"/>
    </xf>
    <xf numFmtId="0" fontId="20" fillId="10" borderId="213" xfId="0" applyFont="1" applyFill="1" applyBorder="1" applyAlignment="1" applyProtection="1">
      <alignment horizontal="left" vertical="center"/>
      <protection locked="0"/>
    </xf>
    <xf numFmtId="0" fontId="20" fillId="7" borderId="212" xfId="0" applyFont="1" applyFill="1" applyBorder="1" applyAlignment="1" applyProtection="1">
      <alignment horizontal="center"/>
      <protection locked="0"/>
    </xf>
    <xf numFmtId="0" fontId="20" fillId="0" borderId="218" xfId="0" applyFont="1" applyBorder="1" applyAlignment="1" applyProtection="1">
      <alignment horizontal="left" vertical="center"/>
      <protection locked="0"/>
    </xf>
    <xf numFmtId="0" fontId="20" fillId="0" borderId="157" xfId="0" applyFont="1" applyBorder="1" applyAlignment="1" applyProtection="1">
      <alignment horizontal="left" vertical="center"/>
      <protection locked="0"/>
    </xf>
    <xf numFmtId="0" fontId="20" fillId="0" borderId="156" xfId="0" applyFont="1" applyBorder="1" applyAlignment="1" applyProtection="1">
      <alignment horizontal="left" vertical="center"/>
      <protection locked="0"/>
    </xf>
    <xf numFmtId="0" fontId="20" fillId="0" borderId="200" xfId="0" applyFont="1" applyBorder="1" applyAlignment="1" applyProtection="1">
      <alignment horizontal="left" vertical="center"/>
      <protection locked="0"/>
    </xf>
    <xf numFmtId="0" fontId="20" fillId="0" borderId="27" xfId="0" applyFont="1" applyBorder="1" applyAlignment="1" applyProtection="1">
      <alignment vertical="center"/>
      <protection locked="0"/>
    </xf>
    <xf numFmtId="0" fontId="20" fillId="0" borderId="206" xfId="0" applyFont="1" applyBorder="1" applyAlignment="1" applyProtection="1">
      <alignment vertical="center"/>
      <protection locked="0"/>
    </xf>
    <xf numFmtId="0" fontId="20" fillId="0" borderId="203" xfId="0" applyFont="1" applyBorder="1" applyAlignment="1" applyProtection="1">
      <alignment horizontal="right" vertical="center"/>
      <protection locked="0"/>
    </xf>
    <xf numFmtId="0" fontId="20" fillId="0" borderId="159" xfId="0" applyFont="1" applyBorder="1" applyAlignment="1" applyProtection="1">
      <alignment horizontal="right" vertical="center"/>
      <protection locked="0"/>
    </xf>
    <xf numFmtId="0" fontId="20" fillId="0" borderId="217" xfId="0" applyFont="1" applyBorder="1" applyAlignment="1" applyProtection="1">
      <alignment horizontal="left" vertical="center"/>
      <protection locked="0"/>
    </xf>
    <xf numFmtId="0" fontId="20" fillId="0" borderId="162" xfId="0" applyFont="1" applyBorder="1" applyAlignment="1" applyProtection="1">
      <alignment horizontal="left" vertical="center"/>
      <protection locked="0"/>
    </xf>
    <xf numFmtId="0" fontId="20" fillId="0" borderId="163" xfId="0" applyFont="1" applyBorder="1" applyAlignment="1" applyProtection="1">
      <alignment horizontal="left" vertical="center"/>
      <protection locked="0"/>
    </xf>
    <xf numFmtId="0" fontId="20" fillId="0" borderId="201" xfId="0" applyFont="1" applyBorder="1" applyAlignment="1" applyProtection="1">
      <alignment horizontal="left" vertical="center"/>
      <protection locked="0"/>
    </xf>
    <xf numFmtId="0" fontId="20" fillId="0" borderId="205"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20" fillId="0" borderId="218" xfId="0" applyFont="1" applyBorder="1" applyAlignment="1" applyProtection="1">
      <alignment horizontal="left" vertical="center" wrapText="1"/>
      <protection locked="0"/>
    </xf>
    <xf numFmtId="0" fontId="20" fillId="0" borderId="157" xfId="0" applyFont="1" applyBorder="1" applyAlignment="1" applyProtection="1">
      <alignment horizontal="left" vertical="center" wrapText="1"/>
      <protection locked="0"/>
    </xf>
    <xf numFmtId="0" fontId="20" fillId="0" borderId="200" xfId="0" applyFont="1" applyBorder="1" applyAlignment="1" applyProtection="1">
      <alignment horizontal="left" vertical="center" wrapText="1"/>
      <protection locked="0"/>
    </xf>
    <xf numFmtId="0" fontId="20" fillId="0" borderId="87" xfId="0" applyFont="1" applyBorder="1" applyAlignment="1" applyProtection="1">
      <alignment horizontal="center" vertical="center" wrapText="1"/>
      <protection locked="0"/>
    </xf>
    <xf numFmtId="0" fontId="20" fillId="0" borderId="189" xfId="0" applyFont="1" applyBorder="1" applyAlignment="1" applyProtection="1">
      <alignment horizontal="center" vertical="center" wrapText="1"/>
      <protection locked="0"/>
    </xf>
    <xf numFmtId="0" fontId="20" fillId="0" borderId="217" xfId="0" applyFont="1" applyBorder="1" applyAlignment="1" applyProtection="1">
      <alignment horizontal="left" vertical="center" wrapText="1"/>
      <protection locked="0"/>
    </xf>
    <xf numFmtId="0" fontId="20" fillId="0" borderId="162" xfId="0" applyFont="1" applyBorder="1" applyAlignment="1" applyProtection="1">
      <alignment horizontal="left" vertical="center" wrapText="1"/>
      <protection locked="0"/>
    </xf>
    <xf numFmtId="0" fontId="20" fillId="0" borderId="201" xfId="0" applyFont="1" applyBorder="1" applyAlignment="1" applyProtection="1">
      <alignment horizontal="left" vertical="center" wrapText="1"/>
      <protection locked="0"/>
    </xf>
    <xf numFmtId="0" fontId="20" fillId="0" borderId="204" xfId="0" applyFont="1" applyBorder="1" applyAlignment="1" applyProtection="1">
      <alignment horizontal="center" vertical="center" wrapText="1"/>
      <protection locked="0"/>
    </xf>
    <xf numFmtId="0" fontId="20" fillId="0" borderId="164" xfId="0" applyFont="1" applyBorder="1" applyAlignment="1" applyProtection="1">
      <alignment horizontal="center" vertical="center" wrapText="1"/>
      <protection locked="0"/>
    </xf>
    <xf numFmtId="0" fontId="20" fillId="7" borderId="219" xfId="0" applyFont="1" applyFill="1" applyBorder="1" applyAlignment="1" applyProtection="1">
      <alignment horizontal="left" vertical="center" wrapText="1"/>
      <protection locked="0"/>
    </xf>
    <xf numFmtId="0" fontId="20" fillId="7" borderId="209" xfId="0" applyFont="1" applyFill="1" applyBorder="1" applyAlignment="1" applyProtection="1">
      <alignment horizontal="left" vertical="center" wrapText="1"/>
      <protection locked="0"/>
    </xf>
    <xf numFmtId="0" fontId="0" fillId="7" borderId="208" xfId="0" applyFill="1" applyBorder="1" applyAlignment="1" applyProtection="1">
      <alignment horizontal="left" vertical="center" wrapText="1"/>
      <protection locked="0"/>
    </xf>
    <xf numFmtId="0" fontId="0" fillId="7" borderId="209" xfId="0" applyFill="1" applyBorder="1" applyAlignment="1" applyProtection="1">
      <alignment horizontal="left" vertical="center" wrapText="1"/>
      <protection locked="0"/>
    </xf>
    <xf numFmtId="0" fontId="0" fillId="7" borderId="207" xfId="0" applyFill="1" applyBorder="1" applyAlignment="1" applyProtection="1">
      <alignment horizontal="left" vertical="center" wrapText="1"/>
      <protection locked="0"/>
    </xf>
    <xf numFmtId="0" fontId="20" fillId="7" borderId="171" xfId="0" applyFont="1" applyFill="1" applyBorder="1" applyAlignment="1" applyProtection="1">
      <alignment horizontal="center"/>
      <protection locked="0"/>
    </xf>
    <xf numFmtId="0" fontId="20" fillId="7" borderId="172" xfId="0" applyFont="1" applyFill="1" applyBorder="1" applyAlignment="1" applyProtection="1">
      <alignment horizontal="center"/>
      <protection locked="0"/>
    </xf>
    <xf numFmtId="0" fontId="20" fillId="7" borderId="161" xfId="0" applyFont="1" applyFill="1" applyBorder="1" applyAlignment="1" applyProtection="1">
      <alignment horizontal="center"/>
      <protection locked="0"/>
    </xf>
    <xf numFmtId="0" fontId="0" fillId="7" borderId="210" xfId="0" applyFill="1" applyBorder="1" applyAlignment="1" applyProtection="1">
      <alignment horizontal="left" vertical="center" wrapText="1"/>
      <protection locked="0"/>
    </xf>
    <xf numFmtId="0" fontId="0" fillId="7" borderId="220" xfId="0" applyFill="1" applyBorder="1" applyAlignment="1" applyProtection="1">
      <alignment horizontal="left" vertical="center" wrapText="1"/>
      <protection locked="0"/>
    </xf>
    <xf numFmtId="0" fontId="23" fillId="7" borderId="171" xfId="0" applyFont="1" applyFill="1" applyBorder="1" applyAlignment="1" applyProtection="1">
      <alignment horizontal="left" vertical="center" wrapText="1"/>
      <protection locked="0"/>
    </xf>
    <xf numFmtId="0" fontId="23" fillId="7" borderId="161" xfId="0" applyFont="1" applyFill="1" applyBorder="1" applyAlignment="1" applyProtection="1">
      <alignment horizontal="left" vertical="center" wrapText="1"/>
      <protection locked="0"/>
    </xf>
    <xf numFmtId="0" fontId="0" fillId="7" borderId="173" xfId="0" applyFill="1" applyBorder="1" applyAlignment="1" applyProtection="1">
      <alignment horizontal="left" vertical="center" wrapText="1"/>
      <protection locked="0"/>
    </xf>
    <xf numFmtId="0" fontId="0" fillId="7" borderId="221" xfId="0" applyFill="1" applyBorder="1" applyAlignment="1" applyProtection="1">
      <alignment horizontal="left" vertical="center" wrapText="1"/>
      <protection locked="0"/>
    </xf>
    <xf numFmtId="4" fontId="0" fillId="3" borderId="0" xfId="0" applyNumberFormat="1" applyFill="1" applyProtection="1">
      <protection locked="0"/>
    </xf>
    <xf numFmtId="0" fontId="0" fillId="3" borderId="223" xfId="0" applyFill="1" applyBorder="1" applyAlignment="1" applyProtection="1">
      <alignment horizontal="left" vertical="top" wrapText="1"/>
      <protection locked="0"/>
    </xf>
    <xf numFmtId="0" fontId="0" fillId="3" borderId="175" xfId="0" applyFill="1" applyBorder="1" applyAlignment="1" applyProtection="1">
      <alignment horizontal="left" vertical="top" wrapText="1"/>
      <protection locked="0"/>
    </xf>
    <xf numFmtId="0" fontId="0" fillId="3" borderId="176" xfId="0" applyFill="1" applyBorder="1" applyAlignment="1" applyProtection="1">
      <alignment horizontal="left" vertical="top" wrapText="1"/>
      <protection locked="0"/>
    </xf>
    <xf numFmtId="0" fontId="0" fillId="3" borderId="177" xfId="0" applyFill="1" applyBorder="1" applyAlignment="1" applyProtection="1">
      <alignment horizontal="left" vertical="top" wrapText="1"/>
      <protection locked="0"/>
    </xf>
    <xf numFmtId="0" fontId="0" fillId="3" borderId="224" xfId="0" applyFill="1" applyBorder="1" applyAlignment="1" applyProtection="1">
      <alignment horizontal="left" vertical="top" wrapText="1"/>
      <protection locked="0"/>
    </xf>
    <xf numFmtId="0" fontId="0" fillId="5" borderId="225" xfId="0" applyFill="1" applyBorder="1" applyAlignment="1" applyProtection="1">
      <alignment horizontal="left" vertical="top" wrapText="1"/>
      <protection locked="0"/>
    </xf>
    <xf numFmtId="0" fontId="0" fillId="5" borderId="226" xfId="0" applyFill="1" applyBorder="1" applyAlignment="1" applyProtection="1">
      <alignment horizontal="left" vertical="top" wrapText="1"/>
      <protection locked="0"/>
    </xf>
    <xf numFmtId="0" fontId="0" fillId="5" borderId="227" xfId="0" applyFill="1" applyBorder="1" applyAlignment="1" applyProtection="1">
      <alignment horizontal="left" vertical="top" wrapText="1"/>
      <protection locked="0"/>
    </xf>
    <xf numFmtId="0" fontId="20" fillId="0" borderId="3" xfId="0" applyFont="1" applyBorder="1" applyAlignment="1" applyProtection="1">
      <alignment vertical="center"/>
      <protection locked="0"/>
    </xf>
    <xf numFmtId="0" fontId="20" fillId="0" borderId="0" xfId="0" applyFont="1" applyBorder="1" applyAlignment="1" applyProtection="1">
      <alignment horizontal="center" vertical="center" wrapText="1"/>
      <protection locked="0"/>
    </xf>
    <xf numFmtId="0" fontId="20" fillId="0" borderId="162" xfId="0" applyFont="1" applyBorder="1" applyAlignment="1" applyProtection="1">
      <alignment horizontal="center" vertical="center" wrapText="1"/>
      <protection locked="0"/>
    </xf>
    <xf numFmtId="0" fontId="0" fillId="3" borderId="223" xfId="0" applyFill="1" applyBorder="1" applyAlignment="1" applyProtection="1">
      <alignment horizontal="left" vertical="center" wrapText="1"/>
      <protection locked="0"/>
    </xf>
    <xf numFmtId="0" fontId="0" fillId="3" borderId="175" xfId="0" applyFill="1" applyBorder="1" applyAlignment="1" applyProtection="1">
      <alignment horizontal="left" vertical="center" wrapText="1"/>
      <protection locked="0"/>
    </xf>
    <xf numFmtId="0" fontId="0" fillId="3" borderId="176" xfId="0" applyFill="1" applyBorder="1" applyAlignment="1" applyProtection="1">
      <alignment horizontal="left" vertical="center" wrapText="1"/>
      <protection locked="0"/>
    </xf>
    <xf numFmtId="0" fontId="0" fillId="3" borderId="177" xfId="0" applyFill="1" applyBorder="1" applyAlignment="1" applyProtection="1">
      <alignment horizontal="left" vertical="center" wrapText="1"/>
      <protection locked="0"/>
    </xf>
    <xf numFmtId="0" fontId="0" fillId="3" borderId="224" xfId="0" applyFill="1" applyBorder="1" applyAlignment="1" applyProtection="1">
      <alignment horizontal="left" vertical="center" wrapText="1"/>
      <protection locked="0"/>
    </xf>
    <xf numFmtId="0" fontId="0" fillId="5" borderId="225" xfId="0" applyFill="1" applyBorder="1" applyAlignment="1" applyProtection="1">
      <alignment horizontal="left" vertical="center" wrapText="1"/>
      <protection locked="0"/>
    </xf>
    <xf numFmtId="0" fontId="0" fillId="5" borderId="226" xfId="0" applyFill="1" applyBorder="1" applyAlignment="1" applyProtection="1">
      <alignment horizontal="left" vertical="center" wrapText="1"/>
      <protection locked="0"/>
    </xf>
    <xf numFmtId="0" fontId="0" fillId="5" borderId="227" xfId="0" applyFill="1" applyBorder="1" applyAlignment="1" applyProtection="1">
      <alignment horizontal="left" vertical="center" wrapText="1"/>
      <protection locked="0"/>
    </xf>
    <xf numFmtId="0" fontId="20" fillId="0" borderId="164" xfId="0" applyFont="1" applyBorder="1" applyAlignment="1" applyProtection="1">
      <alignment horizontal="left" vertical="center"/>
      <protection locked="0"/>
    </xf>
    <xf numFmtId="0" fontId="20" fillId="0" borderId="165" xfId="0" applyFont="1" applyBorder="1" applyAlignment="1" applyProtection="1">
      <alignment vertical="center"/>
      <protection locked="0"/>
    </xf>
    <xf numFmtId="0" fontId="20" fillId="0" borderId="246" xfId="0" applyFont="1" applyBorder="1" applyAlignment="1" applyProtection="1">
      <alignment vertical="center"/>
      <protection locked="0"/>
    </xf>
    <xf numFmtId="0" fontId="20" fillId="0" borderId="42"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0" fillId="7" borderId="194" xfId="0" applyFill="1" applyBorder="1" applyAlignment="1" applyProtection="1">
      <alignment horizontal="left" vertical="center" wrapText="1"/>
      <protection locked="0"/>
    </xf>
    <xf numFmtId="0" fontId="20" fillId="7" borderId="163" xfId="0" applyFont="1" applyFill="1" applyBorder="1" applyAlignment="1" applyProtection="1">
      <alignment horizontal="center"/>
      <protection locked="0"/>
    </xf>
    <xf numFmtId="0" fontId="20" fillId="7" borderId="162" xfId="0" applyFont="1" applyFill="1" applyBorder="1" applyAlignment="1" applyProtection="1">
      <alignment horizontal="center"/>
      <protection locked="0"/>
    </xf>
    <xf numFmtId="0" fontId="0" fillId="3" borderId="241" xfId="0" applyFill="1" applyBorder="1" applyAlignment="1" applyProtection="1">
      <alignment horizontal="left" vertical="center" wrapText="1"/>
      <protection locked="0"/>
    </xf>
    <xf numFmtId="0" fontId="0" fillId="3" borderId="242" xfId="0" applyFill="1" applyBorder="1" applyAlignment="1" applyProtection="1">
      <alignment horizontal="left" vertical="center" wrapText="1"/>
      <protection locked="0"/>
    </xf>
    <xf numFmtId="0" fontId="0" fillId="3" borderId="243" xfId="0" applyFill="1" applyBorder="1" applyAlignment="1" applyProtection="1">
      <alignment horizontal="left" vertical="center" wrapText="1"/>
      <protection locked="0"/>
    </xf>
    <xf numFmtId="0" fontId="0" fillId="3" borderId="244" xfId="0" applyFill="1" applyBorder="1" applyAlignment="1" applyProtection="1">
      <alignment horizontal="left" vertical="center" wrapText="1"/>
      <protection locked="0"/>
    </xf>
    <xf numFmtId="0" fontId="0" fillId="3" borderId="245" xfId="0" applyFill="1" applyBorder="1" applyAlignment="1" applyProtection="1">
      <alignment horizontal="left" vertical="center" wrapText="1"/>
      <protection locked="0"/>
    </xf>
    <xf numFmtId="0" fontId="20" fillId="0" borderId="158" xfId="0" applyFont="1" applyBorder="1" applyAlignment="1" applyProtection="1">
      <alignment horizontal="left" vertical="center"/>
      <protection locked="0"/>
    </xf>
    <xf numFmtId="0" fontId="20" fillId="0" borderId="247" xfId="0" applyFont="1" applyBorder="1" applyAlignment="1" applyProtection="1">
      <alignment vertical="center"/>
      <protection locked="0"/>
    </xf>
    <xf numFmtId="0" fontId="20" fillId="0" borderId="178" xfId="0" applyFont="1" applyBorder="1" applyAlignment="1" applyProtection="1">
      <alignment horizontal="right" vertical="center"/>
      <protection locked="0"/>
    </xf>
    <xf numFmtId="0" fontId="20" fillId="0" borderId="179" xfId="0" applyFont="1" applyBorder="1" applyAlignment="1" applyProtection="1">
      <alignment horizontal="right" vertical="center"/>
      <protection locked="0"/>
    </xf>
    <xf numFmtId="0" fontId="20" fillId="0" borderId="248" xfId="0" applyFont="1" applyBorder="1" applyAlignment="1" applyProtection="1">
      <alignment vertical="center"/>
      <protection locked="0"/>
    </xf>
    <xf numFmtId="0" fontId="20" fillId="0" borderId="4" xfId="0" applyFont="1" applyBorder="1" applyAlignment="1" applyProtection="1">
      <alignment vertical="center"/>
      <protection locked="0"/>
    </xf>
    <xf numFmtId="0" fontId="20" fillId="0" borderId="249" xfId="0" applyFont="1" applyBorder="1" applyAlignment="1" applyProtection="1">
      <alignment vertical="center"/>
      <protection locked="0"/>
    </xf>
    <xf numFmtId="0" fontId="0" fillId="5" borderId="252" xfId="0" applyFill="1" applyBorder="1" applyAlignment="1" applyProtection="1">
      <alignment horizontal="left" vertical="center" wrapText="1"/>
      <protection locked="0"/>
    </xf>
    <xf numFmtId="0" fontId="0" fillId="5" borderId="253" xfId="0" applyFill="1" applyBorder="1" applyAlignment="1" applyProtection="1">
      <alignment horizontal="left" vertical="center" wrapText="1"/>
      <protection locked="0"/>
    </xf>
    <xf numFmtId="0" fontId="0" fillId="5" borderId="254" xfId="0" applyFill="1" applyBorder="1" applyAlignment="1" applyProtection="1">
      <alignment horizontal="left" vertical="center" wrapText="1"/>
      <protection locked="0"/>
    </xf>
    <xf numFmtId="0" fontId="20" fillId="7" borderId="207" xfId="0" applyFont="1" applyFill="1" applyBorder="1" applyAlignment="1" applyProtection="1">
      <alignment horizontal="left" vertical="center" wrapText="1"/>
      <protection locked="0"/>
    </xf>
    <xf numFmtId="0" fontId="20" fillId="7" borderId="218" xfId="0" applyFont="1" applyFill="1" applyBorder="1" applyAlignment="1" applyProtection="1">
      <alignment horizontal="left" vertical="center" wrapText="1"/>
      <protection locked="0"/>
    </xf>
    <xf numFmtId="0" fontId="20" fillId="7" borderId="157" xfId="0" applyFont="1" applyFill="1" applyBorder="1" applyAlignment="1" applyProtection="1">
      <alignment horizontal="left" vertical="center" wrapText="1"/>
      <protection locked="0"/>
    </xf>
    <xf numFmtId="0" fontId="0" fillId="7" borderId="156" xfId="0" applyFill="1" applyBorder="1" applyAlignment="1" applyProtection="1">
      <alignment horizontal="left" vertical="center" wrapText="1"/>
      <protection locked="0"/>
    </xf>
    <xf numFmtId="0" fontId="0" fillId="7" borderId="157" xfId="0" applyFill="1" applyBorder="1" applyAlignment="1" applyProtection="1">
      <alignment horizontal="left" vertical="center" wrapText="1"/>
      <protection locked="0"/>
    </xf>
    <xf numFmtId="0" fontId="0" fillId="7" borderId="168" xfId="0" applyFill="1" applyBorder="1" applyAlignment="1" applyProtection="1">
      <alignment horizontal="left" vertical="center" wrapText="1"/>
      <protection locked="0"/>
    </xf>
    <xf numFmtId="0" fontId="20" fillId="7" borderId="258" xfId="0" applyFont="1" applyFill="1" applyBorder="1" applyAlignment="1" applyProtection="1">
      <alignment horizontal="center" vertical="center" wrapText="1"/>
      <protection locked="0"/>
    </xf>
    <xf numFmtId="0" fontId="20" fillId="7" borderId="255" xfId="0" applyFont="1" applyFill="1" applyBorder="1" applyAlignment="1" applyProtection="1">
      <alignment horizontal="center" vertical="center" wrapText="1"/>
      <protection locked="0"/>
    </xf>
    <xf numFmtId="0" fontId="20" fillId="7" borderId="256" xfId="0" applyFont="1" applyFill="1" applyBorder="1" applyAlignment="1" applyProtection="1">
      <alignment horizontal="center" vertical="center" wrapText="1"/>
      <protection locked="0"/>
    </xf>
    <xf numFmtId="0" fontId="0" fillId="7" borderId="257" xfId="0" applyFill="1" applyBorder="1" applyAlignment="1" applyProtection="1">
      <alignment horizontal="center" vertical="center" wrapText="1"/>
      <protection locked="0"/>
    </xf>
    <xf numFmtId="0" fontId="0" fillId="7" borderId="255" xfId="0" applyFill="1" applyBorder="1" applyAlignment="1" applyProtection="1">
      <alignment horizontal="center" vertical="center" wrapText="1"/>
      <protection locked="0"/>
    </xf>
    <xf numFmtId="0" fontId="0" fillId="7" borderId="256" xfId="0" applyFill="1" applyBorder="1" applyAlignment="1" applyProtection="1">
      <alignment horizontal="center" vertical="center" wrapText="1"/>
      <protection locked="0"/>
    </xf>
    <xf numFmtId="0" fontId="20" fillId="0" borderId="127" xfId="0" applyFont="1" applyBorder="1" applyAlignment="1" applyProtection="1">
      <alignment vertical="center"/>
      <protection locked="0"/>
    </xf>
    <xf numFmtId="0" fontId="20" fillId="0" borderId="251" xfId="0" applyFont="1" applyBorder="1" applyAlignment="1" applyProtection="1">
      <alignment vertical="center"/>
      <protection locked="0"/>
    </xf>
    <xf numFmtId="0" fontId="20" fillId="0" borderId="250" xfId="0" applyFont="1" applyBorder="1" applyAlignment="1" applyProtection="1">
      <alignment vertical="center"/>
      <protection locked="0"/>
    </xf>
    <xf numFmtId="0" fontId="20" fillId="0" borderId="45" xfId="0" applyFont="1" applyBorder="1" applyAlignment="1" applyProtection="1">
      <alignment horizontal="center" vertical="center" wrapText="1"/>
      <protection locked="0"/>
    </xf>
    <xf numFmtId="0" fontId="20" fillId="0" borderId="192" xfId="0" applyFont="1" applyBorder="1" applyAlignment="1" applyProtection="1">
      <alignment horizontal="center" vertical="center" wrapText="1"/>
      <protection locked="0"/>
    </xf>
    <xf numFmtId="0" fontId="20" fillId="7" borderId="170" xfId="0" applyFont="1" applyFill="1" applyBorder="1" applyAlignment="1" applyProtection="1">
      <alignment horizontal="center"/>
      <protection locked="0"/>
    </xf>
    <xf numFmtId="0" fontId="0" fillId="3" borderId="260" xfId="0" applyFill="1" applyBorder="1" applyAlignment="1" applyProtection="1">
      <alignment horizontal="left" vertical="center" wrapText="1"/>
      <protection locked="0"/>
    </xf>
    <xf numFmtId="0" fontId="0" fillId="3" borderId="168" xfId="0" applyFill="1" applyBorder="1" applyAlignment="1" applyProtection="1">
      <alignment horizontal="left" vertical="center" wrapText="1"/>
      <protection locked="0"/>
    </xf>
    <xf numFmtId="0" fontId="0" fillId="3" borderId="259" xfId="0" applyFill="1" applyBorder="1" applyAlignment="1" applyProtection="1">
      <alignment horizontal="left" vertical="center" wrapText="1"/>
      <protection locked="0"/>
    </xf>
    <xf numFmtId="0" fontId="0" fillId="3" borderId="156" xfId="0" applyFill="1" applyBorder="1" applyAlignment="1" applyProtection="1">
      <alignment horizontal="left" vertical="center" wrapText="1"/>
      <protection locked="0"/>
    </xf>
    <xf numFmtId="0" fontId="0" fillId="3" borderId="261" xfId="0" applyFill="1" applyBorder="1" applyAlignment="1" applyProtection="1">
      <alignment horizontal="left" vertical="center" wrapText="1"/>
      <protection locked="0"/>
    </xf>
    <xf numFmtId="0" fontId="20" fillId="0" borderId="202" xfId="0" applyFont="1" applyBorder="1" applyAlignment="1" applyProtection="1">
      <alignment vertical="center"/>
      <protection locked="0"/>
    </xf>
    <xf numFmtId="0" fontId="20" fillId="0" borderId="206" xfId="0" applyFont="1" applyBorder="1" applyAlignment="1" applyProtection="1">
      <alignment horizontal="right" vertical="center"/>
      <protection locked="0"/>
    </xf>
    <xf numFmtId="0" fontId="34" fillId="0" borderId="218" xfId="0" applyFont="1" applyBorder="1" applyAlignment="1" applyProtection="1">
      <alignment horizontal="left" vertical="center" wrapText="1"/>
      <protection locked="0"/>
    </xf>
    <xf numFmtId="0" fontId="0" fillId="5" borderId="252" xfId="0" applyFill="1" applyBorder="1" applyProtection="1">
      <protection locked="0"/>
    </xf>
    <xf numFmtId="0" fontId="0" fillId="5" borderId="253" xfId="0" applyFill="1" applyBorder="1" applyProtection="1">
      <protection locked="0"/>
    </xf>
    <xf numFmtId="0" fontId="0" fillId="5" borderId="254" xfId="0" applyFill="1" applyBorder="1" applyProtection="1">
      <protection locked="0"/>
    </xf>
    <xf numFmtId="0" fontId="0" fillId="26" borderId="0" xfId="0" applyFill="1" applyAlignment="1" applyProtection="1">
      <alignment horizontal="left" vertical="top" wrapText="1"/>
      <protection locked="0"/>
    </xf>
    <xf numFmtId="44" fontId="23" fillId="6" borderId="161" xfId="0" applyNumberFormat="1" applyFont="1" applyFill="1" applyBorder="1" applyAlignment="1" applyProtection="1">
      <alignment horizontal="left" vertical="center"/>
    </xf>
    <xf numFmtId="44" fontId="23" fillId="6" borderId="216" xfId="0" applyNumberFormat="1" applyFont="1" applyFill="1" applyBorder="1" applyAlignment="1" applyProtection="1">
      <alignment horizontal="left" vertical="center"/>
    </xf>
    <xf numFmtId="44" fontId="37" fillId="5" borderId="161" xfId="0" applyNumberFormat="1" applyFont="1" applyFill="1" applyBorder="1" applyAlignment="1" applyProtection="1">
      <alignment horizontal="left" vertical="center"/>
    </xf>
    <xf numFmtId="44" fontId="37" fillId="5" borderId="216" xfId="0" applyNumberFormat="1" applyFont="1" applyFill="1" applyBorder="1" applyAlignment="1" applyProtection="1">
      <alignment horizontal="left" vertical="center"/>
    </xf>
    <xf numFmtId="44" fontId="23" fillId="6" borderId="161" xfId="0" applyNumberFormat="1" applyFont="1" applyFill="1" applyBorder="1" applyAlignment="1" applyProtection="1">
      <alignment horizontal="left" vertical="top"/>
    </xf>
    <xf numFmtId="44" fontId="23" fillId="6" borderId="216" xfId="0" applyNumberFormat="1" applyFont="1" applyFill="1" applyBorder="1" applyAlignment="1" applyProtection="1">
      <alignment horizontal="left" vertical="top"/>
    </xf>
    <xf numFmtId="3" fontId="26" fillId="6" borderId="174" xfId="0" applyNumberFormat="1" applyFont="1" applyFill="1" applyBorder="1" applyAlignment="1" applyProtection="1">
      <alignment horizontal="center" vertical="center"/>
    </xf>
    <xf numFmtId="3" fontId="26" fillId="6" borderId="173" xfId="0" applyNumberFormat="1" applyFont="1" applyFill="1" applyBorder="1" applyAlignment="1" applyProtection="1">
      <alignment horizontal="center" vertical="center"/>
    </xf>
    <xf numFmtId="44" fontId="0" fillId="6" borderId="173" xfId="0" applyNumberFormat="1" applyFont="1" applyFill="1" applyBorder="1" applyAlignment="1" applyProtection="1">
      <alignment horizontal="center" vertical="center" wrapText="1"/>
    </xf>
    <xf numFmtId="44" fontId="0" fillId="6" borderId="221" xfId="0" applyNumberFormat="1" applyFont="1" applyFill="1" applyBorder="1" applyAlignment="1" applyProtection="1">
      <alignment horizontal="center" vertical="center" wrapText="1"/>
    </xf>
    <xf numFmtId="44" fontId="23" fillId="6" borderId="262" xfId="0" applyNumberFormat="1" applyFont="1" applyFill="1" applyBorder="1" applyAlignment="1" applyProtection="1">
      <alignment horizontal="left" vertical="center"/>
    </xf>
    <xf numFmtId="44" fontId="37" fillId="5" borderId="262" xfId="0" applyNumberFormat="1" applyFont="1" applyFill="1" applyBorder="1" applyAlignment="1" applyProtection="1">
      <alignment horizontal="left" vertical="center"/>
    </xf>
    <xf numFmtId="44" fontId="23" fillId="6" borderId="262" xfId="0" applyNumberFormat="1" applyFont="1" applyFill="1" applyBorder="1" applyAlignment="1" applyProtection="1">
      <alignment horizontal="left" vertical="top"/>
    </xf>
    <xf numFmtId="44" fontId="0" fillId="6" borderId="173" xfId="0" applyNumberFormat="1" applyFill="1" applyBorder="1" applyAlignment="1" applyProtection="1">
      <alignment horizontal="center" vertical="center" wrapText="1"/>
    </xf>
    <xf numFmtId="44" fontId="0" fillId="6" borderId="221" xfId="0" applyNumberFormat="1" applyFill="1" applyBorder="1" applyAlignment="1" applyProtection="1">
      <alignment horizontal="center" vertical="center" wrapText="1"/>
    </xf>
    <xf numFmtId="0" fontId="19" fillId="3" borderId="0" xfId="0" applyFont="1" applyFill="1" applyAlignment="1" applyProtection="1">
      <protection locked="0"/>
    </xf>
    <xf numFmtId="0" fontId="28" fillId="3" borderId="0" xfId="0" applyFont="1" applyFill="1" applyAlignment="1" applyProtection="1">
      <protection locked="0"/>
    </xf>
    <xf numFmtId="0" fontId="19" fillId="3" borderId="0" xfId="0" applyFont="1" applyFill="1" applyBorder="1" applyAlignment="1" applyProtection="1">
      <protection locked="0"/>
    </xf>
    <xf numFmtId="0" fontId="38" fillId="0" borderId="1" xfId="0" applyFont="1" applyBorder="1" applyAlignment="1">
      <alignment horizontal="right" wrapText="1"/>
    </xf>
    <xf numFmtId="0" fontId="3" fillId="0" borderId="263" xfId="0" applyFont="1" applyBorder="1" applyAlignment="1">
      <alignment horizontal="left" vertical="top" wrapText="1"/>
    </xf>
    <xf numFmtId="0" fontId="3" fillId="0" borderId="264" xfId="0" applyFont="1" applyBorder="1" applyAlignment="1">
      <alignment horizontal="left" vertical="top" wrapText="1"/>
    </xf>
    <xf numFmtId="0" fontId="3" fillId="0" borderId="265" xfId="0" applyFont="1" applyBorder="1" applyAlignment="1">
      <alignment horizontal="left" vertical="top" wrapText="1"/>
    </xf>
    <xf numFmtId="0" fontId="3" fillId="0" borderId="266" xfId="0" applyFont="1" applyBorder="1" applyAlignment="1">
      <alignment horizontal="left" vertical="top" wrapText="1"/>
    </xf>
    <xf numFmtId="44" fontId="41" fillId="3" borderId="57" xfId="0" applyNumberFormat="1" applyFont="1" applyFill="1" applyBorder="1" applyAlignment="1"/>
    <xf numFmtId="0" fontId="41" fillId="3" borderId="0" xfId="0" applyNumberFormat="1" applyFont="1" applyFill="1" applyBorder="1" applyAlignment="1">
      <alignment vertical="top"/>
    </xf>
    <xf numFmtId="0" fontId="3" fillId="3" borderId="263" xfId="0" applyFont="1" applyFill="1" applyBorder="1" applyAlignment="1">
      <alignment horizontal="left" vertical="top" wrapText="1"/>
    </xf>
    <xf numFmtId="0" fontId="3" fillId="3" borderId="264" xfId="0" applyFont="1" applyFill="1" applyBorder="1" applyAlignment="1">
      <alignment horizontal="left" vertical="top" wrapText="1"/>
    </xf>
    <xf numFmtId="0" fontId="3" fillId="3" borderId="267" xfId="0" applyFont="1" applyFill="1" applyBorder="1" applyAlignment="1">
      <alignment horizontal="left" vertical="top" wrapText="1"/>
    </xf>
    <xf numFmtId="0" fontId="3" fillId="3" borderId="265" xfId="0" applyFont="1" applyFill="1" applyBorder="1" applyAlignment="1">
      <alignment horizontal="left" vertical="top" wrapText="1"/>
    </xf>
    <xf numFmtId="0" fontId="3" fillId="3" borderId="266" xfId="0" applyFont="1" applyFill="1" applyBorder="1" applyAlignment="1">
      <alignment horizontal="left" vertical="top" wrapText="1"/>
    </xf>
    <xf numFmtId="0" fontId="3" fillId="3" borderId="139" xfId="0" applyFont="1" applyFill="1" applyBorder="1" applyAlignment="1">
      <alignment horizontal="left" vertical="top" wrapText="1"/>
    </xf>
    <xf numFmtId="0" fontId="3" fillId="3" borderId="199"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6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3399"/>
      <color rgb="FFFF7C80"/>
      <color rgb="FFF9EFCB"/>
      <color rgb="FFF2DD92"/>
      <color rgb="FFF5E6AD"/>
      <color rgb="FFF0D7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4AD04-1909-45AA-84FA-F4CEE55C6AF2}">
  <sheetPr>
    <tabColor rgb="FF002060"/>
  </sheetPr>
  <dimension ref="A1:S58"/>
  <sheetViews>
    <sheetView tabSelected="1" zoomScale="85" zoomScaleNormal="85" workbookViewId="0">
      <selection activeCell="Q15" sqref="Q15"/>
    </sheetView>
  </sheetViews>
  <sheetFormatPr defaultColWidth="9.1796875" defaultRowHeight="15.5" x14ac:dyDescent="0.35"/>
  <cols>
    <col min="1" max="1" width="3.6328125" style="114" customWidth="1"/>
    <col min="2" max="2" width="8.08984375" style="126" customWidth="1"/>
    <col min="3" max="4" width="12.6328125" style="123" customWidth="1"/>
    <col min="5" max="8" width="12.6328125" style="114" customWidth="1"/>
    <col min="9" max="9" width="6.26953125" style="114" customWidth="1"/>
    <col min="10" max="10" width="12.6328125" style="114" customWidth="1"/>
    <col min="11" max="11" width="13.7265625" style="114" customWidth="1"/>
    <col min="12" max="13" width="12.7265625" style="114" customWidth="1"/>
    <col min="14" max="16384" width="9.1796875" style="114"/>
  </cols>
  <sheetData>
    <row r="1" spans="1:17" ht="10" customHeight="1" thickBot="1" x14ac:dyDescent="0.4">
      <c r="E1" s="328"/>
      <c r="F1" s="328"/>
      <c r="G1" s="328"/>
      <c r="H1" s="328"/>
      <c r="I1" s="328"/>
      <c r="J1" s="328"/>
      <c r="K1" s="328"/>
      <c r="L1" s="328"/>
      <c r="M1" s="328"/>
      <c r="N1" s="113"/>
    </row>
    <row r="2" spans="1:17" ht="15.5" customHeight="1" thickBot="1" x14ac:dyDescent="0.4">
      <c r="B2" s="307" t="s">
        <v>78</v>
      </c>
      <c r="C2" s="114"/>
      <c r="D2" s="157"/>
      <c r="E2" s="119"/>
      <c r="F2" s="119"/>
      <c r="G2" s="119"/>
      <c r="H2" s="119"/>
      <c r="I2" s="119"/>
      <c r="J2" s="119"/>
      <c r="K2" s="119"/>
      <c r="L2" s="120"/>
      <c r="M2" s="120"/>
      <c r="N2" s="113"/>
    </row>
    <row r="3" spans="1:17" ht="19.5" customHeight="1" thickBot="1" x14ac:dyDescent="0.55000000000000004">
      <c r="B3" s="340" t="s">
        <v>117</v>
      </c>
      <c r="C3" s="158"/>
      <c r="D3" s="157"/>
      <c r="E3" s="119"/>
      <c r="F3" s="119"/>
      <c r="G3" s="119"/>
      <c r="H3" s="119"/>
      <c r="I3" s="386" t="s">
        <v>190</v>
      </c>
      <c r="J3" s="119"/>
      <c r="K3" s="119"/>
      <c r="L3" s="120"/>
      <c r="M3" s="120"/>
      <c r="N3" s="113"/>
    </row>
    <row r="4" spans="1:17" ht="15.5" customHeight="1" thickBot="1" x14ac:dyDescent="0.4">
      <c r="B4" s="336" t="s">
        <v>98</v>
      </c>
      <c r="C4" s="114"/>
      <c r="D4" s="337"/>
      <c r="E4" s="338"/>
      <c r="F4" s="338"/>
      <c r="G4" s="338"/>
      <c r="H4" s="119"/>
      <c r="I4" s="757" t="s">
        <v>191</v>
      </c>
      <c r="J4" s="119"/>
      <c r="K4" s="119"/>
      <c r="L4" s="120"/>
      <c r="M4" s="120"/>
      <c r="N4" s="113"/>
    </row>
    <row r="5" spans="1:17" ht="15.5" customHeight="1" thickBot="1" x14ac:dyDescent="0.4">
      <c r="B5" s="331" t="s">
        <v>99</v>
      </c>
      <c r="C5" s="401" t="s">
        <v>108</v>
      </c>
      <c r="D5" s="401"/>
      <c r="E5" s="401"/>
      <c r="F5" s="401"/>
      <c r="G5" s="401"/>
      <c r="H5" s="335"/>
      <c r="I5" s="395" t="s">
        <v>196</v>
      </c>
      <c r="J5" s="396"/>
      <c r="K5" s="396"/>
      <c r="L5" s="396"/>
      <c r="M5" s="396"/>
      <c r="N5" s="396"/>
      <c r="O5" s="396"/>
      <c r="P5" s="397"/>
    </row>
    <row r="6" spans="1:17" ht="15.5" customHeight="1" thickBot="1" x14ac:dyDescent="0.4">
      <c r="B6" s="331" t="s">
        <v>100</v>
      </c>
      <c r="C6" s="401" t="s">
        <v>109</v>
      </c>
      <c r="D6" s="401"/>
      <c r="E6" s="401"/>
      <c r="F6" s="401"/>
      <c r="G6" s="401"/>
      <c r="H6" s="335"/>
      <c r="I6" s="387"/>
      <c r="J6" s="399" t="s">
        <v>192</v>
      </c>
      <c r="K6" s="399"/>
      <c r="L6" s="399"/>
      <c r="M6" s="399"/>
      <c r="N6" s="399"/>
      <c r="O6" s="399"/>
      <c r="P6" s="389"/>
    </row>
    <row r="7" spans="1:17" ht="15.5" customHeight="1" thickBot="1" x14ac:dyDescent="0.4">
      <c r="B7" s="332" t="s">
        <v>101</v>
      </c>
      <c r="C7" s="401" t="s">
        <v>110</v>
      </c>
      <c r="D7" s="401"/>
      <c r="E7" s="401"/>
      <c r="F7" s="401"/>
      <c r="G7" s="401"/>
      <c r="H7" s="335"/>
      <c r="I7" s="387"/>
      <c r="J7" s="399" t="s">
        <v>193</v>
      </c>
      <c r="K7" s="399"/>
      <c r="L7" s="399"/>
      <c r="M7" s="399"/>
      <c r="N7" s="399"/>
      <c r="O7" s="399"/>
      <c r="P7" s="399"/>
      <c r="Q7" s="400"/>
    </row>
    <row r="8" spans="1:17" ht="15.5" customHeight="1" thickBot="1" x14ac:dyDescent="0.4">
      <c r="B8" s="333" t="s">
        <v>102</v>
      </c>
      <c r="C8" s="401" t="s">
        <v>111</v>
      </c>
      <c r="D8" s="401"/>
      <c r="E8" s="401"/>
      <c r="F8" s="401"/>
      <c r="G8" s="401"/>
      <c r="H8" s="335"/>
      <c r="I8" s="387"/>
      <c r="J8" s="399" t="s">
        <v>194</v>
      </c>
      <c r="K8" s="399"/>
      <c r="L8" s="399"/>
      <c r="M8" s="399"/>
      <c r="N8" s="399"/>
      <c r="O8" s="399"/>
      <c r="P8" s="389"/>
    </row>
    <row r="9" spans="1:17" ht="15.5" customHeight="1" thickBot="1" x14ac:dyDescent="0.4">
      <c r="B9" s="333" t="s">
        <v>103</v>
      </c>
      <c r="C9" s="401" t="s">
        <v>112</v>
      </c>
      <c r="D9" s="401"/>
      <c r="E9" s="401"/>
      <c r="F9" s="401"/>
      <c r="G9" s="401"/>
      <c r="H9" s="335"/>
      <c r="I9" s="387"/>
      <c r="J9" s="388"/>
      <c r="K9" s="388"/>
      <c r="L9" s="388"/>
      <c r="M9" s="388"/>
      <c r="N9" s="388"/>
      <c r="O9" s="388"/>
      <c r="P9" s="389"/>
    </row>
    <row r="10" spans="1:17" ht="15.5" customHeight="1" thickBot="1" x14ac:dyDescent="0.4">
      <c r="B10" s="334" t="s">
        <v>104</v>
      </c>
      <c r="C10" s="401" t="s">
        <v>113</v>
      </c>
      <c r="D10" s="401"/>
      <c r="E10" s="401"/>
      <c r="F10" s="401"/>
      <c r="G10" s="401"/>
      <c r="H10" s="335"/>
      <c r="I10" s="394" t="s">
        <v>325</v>
      </c>
      <c r="J10" s="392"/>
      <c r="K10" s="392"/>
      <c r="L10" s="392"/>
      <c r="M10" s="392"/>
      <c r="N10" s="392"/>
      <c r="O10" s="392"/>
      <c r="P10" s="392"/>
      <c r="Q10" s="393"/>
    </row>
    <row r="11" spans="1:17" ht="15.5" customHeight="1" thickBot="1" x14ac:dyDescent="0.4">
      <c r="B11" s="334" t="s">
        <v>105</v>
      </c>
      <c r="C11" s="401" t="s">
        <v>114</v>
      </c>
      <c r="D11" s="401"/>
      <c r="E11" s="401"/>
      <c r="F11" s="401"/>
      <c r="G11" s="401"/>
      <c r="H11" s="335"/>
      <c r="I11" s="394"/>
      <c r="J11" s="392"/>
      <c r="K11" s="392"/>
      <c r="L11" s="392"/>
      <c r="M11" s="392"/>
      <c r="N11" s="392"/>
      <c r="O11" s="392"/>
      <c r="P11" s="392"/>
      <c r="Q11" s="393"/>
    </row>
    <row r="12" spans="1:17" ht="15.5" customHeight="1" thickBot="1" x14ac:dyDescent="0.4">
      <c r="B12" s="334" t="s">
        <v>106</v>
      </c>
      <c r="C12" s="401" t="s">
        <v>115</v>
      </c>
      <c r="D12" s="401"/>
      <c r="E12" s="401"/>
      <c r="F12" s="401"/>
      <c r="G12" s="401"/>
      <c r="H12" s="335"/>
      <c r="I12" s="394"/>
      <c r="J12" s="392"/>
      <c r="K12" s="392"/>
      <c r="L12" s="392"/>
      <c r="M12" s="392"/>
      <c r="N12" s="392"/>
      <c r="O12" s="392"/>
      <c r="P12" s="392"/>
      <c r="Q12" s="393"/>
    </row>
    <row r="13" spans="1:17" ht="15.5" customHeight="1" thickBot="1" x14ac:dyDescent="0.4">
      <c r="B13" s="334" t="s">
        <v>107</v>
      </c>
      <c r="C13" s="401" t="s">
        <v>116</v>
      </c>
      <c r="D13" s="401"/>
      <c r="E13" s="401"/>
      <c r="F13" s="401"/>
      <c r="G13" s="401"/>
      <c r="H13" s="335"/>
      <c r="I13" s="390"/>
      <c r="J13" s="390"/>
      <c r="K13" s="390"/>
      <c r="L13" s="390"/>
      <c r="M13" s="390"/>
      <c r="N13" s="390"/>
      <c r="O13" s="390"/>
      <c r="P13" s="391"/>
    </row>
    <row r="14" spans="1:17" ht="15.5" customHeight="1" thickBot="1" x14ac:dyDescent="0.4">
      <c r="A14" s="328"/>
      <c r="B14" s="124"/>
      <c r="C14" s="339"/>
      <c r="D14" s="339"/>
      <c r="E14" s="339"/>
      <c r="F14" s="339"/>
      <c r="G14" s="339"/>
      <c r="H14" s="119"/>
      <c r="I14" s="758" t="s">
        <v>195</v>
      </c>
      <c r="J14" s="390"/>
      <c r="K14" s="390"/>
      <c r="L14" s="390"/>
      <c r="M14" s="390"/>
      <c r="N14" s="390"/>
      <c r="O14" s="390"/>
      <c r="P14" s="391"/>
    </row>
    <row r="15" spans="1:17" x14ac:dyDescent="0.35">
      <c r="A15" s="752" t="s">
        <v>324</v>
      </c>
      <c r="B15" s="753" t="s">
        <v>329</v>
      </c>
      <c r="C15" s="754"/>
      <c r="D15" s="754"/>
      <c r="E15" s="754"/>
      <c r="F15" s="754"/>
      <c r="G15" s="754"/>
      <c r="I15" s="398" t="s">
        <v>197</v>
      </c>
      <c r="J15" s="392"/>
      <c r="K15" s="392"/>
      <c r="L15" s="392"/>
      <c r="M15" s="392"/>
      <c r="N15" s="392"/>
      <c r="O15" s="392"/>
      <c r="P15" s="393"/>
    </row>
    <row r="16" spans="1:17" s="6" customFormat="1" ht="15.5" customHeight="1" thickBot="1" x14ac:dyDescent="0.4">
      <c r="A16" s="114"/>
      <c r="B16" s="755"/>
      <c r="C16" s="756"/>
      <c r="D16" s="756"/>
      <c r="E16" s="756"/>
      <c r="F16" s="756"/>
      <c r="G16" s="756"/>
      <c r="H16" s="330"/>
      <c r="I16" s="390"/>
      <c r="J16" s="392" t="s">
        <v>198</v>
      </c>
      <c r="K16" s="392"/>
      <c r="L16" s="392"/>
      <c r="M16" s="392"/>
      <c r="N16" s="392"/>
      <c r="O16" s="392"/>
      <c r="P16" s="393"/>
    </row>
    <row r="17" spans="1:19" s="6" customFormat="1" ht="15.5" customHeight="1" thickBot="1" x14ac:dyDescent="0.4">
      <c r="B17" s="341"/>
      <c r="C17" s="329"/>
      <c r="D17" s="329"/>
      <c r="E17" s="330"/>
      <c r="F17" s="330"/>
      <c r="G17" s="330"/>
      <c r="H17" s="330"/>
      <c r="I17" s="390"/>
      <c r="J17" s="392"/>
      <c r="K17" s="392"/>
      <c r="L17" s="392"/>
      <c r="M17" s="392"/>
      <c r="N17" s="392"/>
      <c r="O17" s="392"/>
      <c r="P17" s="393"/>
    </row>
    <row r="18" spans="1:19" ht="15.5" customHeight="1" thickBot="1" x14ac:dyDescent="0.4">
      <c r="A18" s="752" t="s">
        <v>324</v>
      </c>
      <c r="B18" s="759" t="s">
        <v>328</v>
      </c>
      <c r="C18" s="760"/>
      <c r="D18" s="760"/>
      <c r="E18" s="760"/>
      <c r="F18" s="760"/>
      <c r="G18" s="761"/>
      <c r="H18" s="115"/>
      <c r="I18" s="390"/>
      <c r="J18" s="392" t="s">
        <v>199</v>
      </c>
      <c r="K18" s="392"/>
      <c r="L18" s="392"/>
      <c r="M18" s="392"/>
      <c r="N18" s="392"/>
      <c r="O18" s="392"/>
      <c r="P18" s="393"/>
    </row>
    <row r="19" spans="1:19" s="117" customFormat="1" ht="15.5" customHeight="1" thickBot="1" x14ac:dyDescent="0.4">
      <c r="B19" s="765"/>
      <c r="C19" s="766"/>
      <c r="D19" s="766"/>
      <c r="E19" s="766"/>
      <c r="F19" s="766"/>
      <c r="G19" s="767"/>
      <c r="H19" s="116"/>
      <c r="I19" s="390"/>
      <c r="J19" s="392"/>
      <c r="K19" s="392"/>
      <c r="L19" s="392"/>
      <c r="M19" s="392"/>
      <c r="N19" s="392"/>
      <c r="O19" s="392"/>
      <c r="P19" s="393"/>
    </row>
    <row r="20" spans="1:19" s="117" customFormat="1" ht="15.5" customHeight="1" thickBot="1" x14ac:dyDescent="0.4">
      <c r="B20" s="762"/>
      <c r="C20" s="763"/>
      <c r="D20" s="763"/>
      <c r="E20" s="763"/>
      <c r="F20" s="763"/>
      <c r="G20" s="764"/>
      <c r="H20" s="118"/>
      <c r="I20" s="390"/>
      <c r="J20" s="392"/>
      <c r="K20" s="392"/>
      <c r="L20" s="392"/>
      <c r="M20" s="392"/>
      <c r="N20" s="392"/>
      <c r="O20" s="392"/>
      <c r="P20" s="393"/>
    </row>
    <row r="21" spans="1:19" ht="15.5" customHeight="1" thickBot="1" x14ac:dyDescent="0.4">
      <c r="B21" s="342"/>
      <c r="C21" s="119"/>
      <c r="D21" s="119"/>
      <c r="E21" s="119"/>
      <c r="F21" s="119"/>
      <c r="G21" s="119"/>
      <c r="H21" s="119"/>
      <c r="I21" s="390"/>
      <c r="J21" s="392" t="s">
        <v>326</v>
      </c>
      <c r="K21" s="392"/>
      <c r="L21" s="392"/>
      <c r="M21" s="392"/>
      <c r="N21" s="392"/>
      <c r="O21" s="392"/>
      <c r="P21" s="393"/>
    </row>
    <row r="22" spans="1:19" ht="15.5" customHeight="1" thickBot="1" x14ac:dyDescent="0.4">
      <c r="B22" s="342"/>
      <c r="C22" s="119"/>
      <c r="D22" s="119"/>
      <c r="E22" s="119"/>
      <c r="F22" s="119"/>
      <c r="G22" s="119"/>
      <c r="H22" s="119"/>
      <c r="I22" s="119"/>
      <c r="J22" s="392"/>
      <c r="K22" s="392"/>
      <c r="L22" s="392"/>
      <c r="M22" s="392"/>
      <c r="N22" s="392"/>
      <c r="O22" s="392"/>
      <c r="P22" s="393"/>
    </row>
    <row r="23" spans="1:19" ht="10" customHeight="1" thickBot="1" x14ac:dyDescent="0.4">
      <c r="B23" s="342"/>
      <c r="C23" s="119"/>
      <c r="D23" s="119"/>
      <c r="E23" s="119"/>
      <c r="F23" s="119"/>
      <c r="G23" s="119"/>
      <c r="H23" s="119"/>
      <c r="I23" s="119"/>
      <c r="J23" s="119"/>
      <c r="K23" s="119"/>
      <c r="L23" s="120"/>
      <c r="M23" s="120"/>
      <c r="N23" s="113"/>
    </row>
    <row r="24" spans="1:19" ht="15.5" customHeight="1" thickBot="1" x14ac:dyDescent="0.4">
      <c r="B24" s="342"/>
      <c r="C24" s="119"/>
      <c r="D24" s="119"/>
      <c r="E24" s="119"/>
      <c r="F24" s="119"/>
      <c r="G24" s="119"/>
      <c r="H24" s="119"/>
      <c r="I24" s="394" t="s">
        <v>327</v>
      </c>
      <c r="J24" s="392"/>
      <c r="K24" s="392"/>
      <c r="L24" s="392"/>
      <c r="M24" s="392"/>
      <c r="N24" s="392"/>
      <c r="O24" s="392"/>
      <c r="P24" s="393"/>
    </row>
    <row r="25" spans="1:19" ht="15.5" customHeight="1" thickBot="1" x14ac:dyDescent="0.4">
      <c r="B25" s="342"/>
      <c r="C25" s="119"/>
      <c r="D25" s="119"/>
      <c r="E25" s="119"/>
      <c r="F25" s="119"/>
      <c r="G25" s="119"/>
      <c r="H25" s="119"/>
      <c r="I25" s="394"/>
      <c r="J25" s="392"/>
      <c r="K25" s="392"/>
      <c r="L25" s="392"/>
      <c r="M25" s="392"/>
      <c r="N25" s="392"/>
      <c r="O25" s="392"/>
      <c r="P25" s="393"/>
    </row>
    <row r="26" spans="1:19" ht="15.5" customHeight="1" thickBot="1" x14ac:dyDescent="0.4">
      <c r="B26" s="342"/>
      <c r="C26" s="119"/>
      <c r="D26" s="119"/>
      <c r="E26" s="119"/>
      <c r="F26" s="119"/>
      <c r="G26" s="119"/>
      <c r="H26" s="119"/>
      <c r="I26" s="394"/>
      <c r="J26" s="392"/>
      <c r="K26" s="392"/>
      <c r="L26" s="392"/>
      <c r="M26" s="392"/>
      <c r="N26" s="392"/>
      <c r="O26" s="392"/>
      <c r="P26" s="393"/>
    </row>
    <row r="27" spans="1:19" ht="15.5" customHeight="1" thickBot="1" x14ac:dyDescent="0.4">
      <c r="B27" s="342"/>
      <c r="C27" s="119"/>
      <c r="D27" s="119"/>
      <c r="E27" s="119"/>
      <c r="F27" s="119"/>
      <c r="G27" s="119"/>
      <c r="H27" s="119"/>
      <c r="I27" s="119"/>
      <c r="J27" s="119"/>
      <c r="K27" s="119"/>
      <c r="L27" s="120"/>
      <c r="M27" s="120"/>
      <c r="N27" s="113"/>
    </row>
    <row r="28" spans="1:19" ht="15.5" customHeight="1" thickBot="1" x14ac:dyDescent="0.4">
      <c r="B28" s="342"/>
      <c r="C28" s="119"/>
      <c r="D28" s="119"/>
      <c r="E28" s="119"/>
      <c r="F28" s="119"/>
      <c r="G28" s="119"/>
      <c r="H28" s="119"/>
      <c r="I28" s="119"/>
      <c r="J28" s="119"/>
      <c r="K28" s="119"/>
      <c r="L28" s="120"/>
      <c r="M28" s="120"/>
      <c r="N28" s="113"/>
      <c r="S28" s="121"/>
    </row>
    <row r="29" spans="1:19" ht="15.5" customHeight="1" thickBot="1" x14ac:dyDescent="0.4">
      <c r="B29" s="342"/>
      <c r="C29" s="119"/>
      <c r="D29" s="119"/>
      <c r="E29" s="119"/>
      <c r="F29" s="119"/>
      <c r="G29" s="119"/>
      <c r="H29" s="119"/>
      <c r="I29" s="119"/>
      <c r="J29" s="119"/>
      <c r="K29" s="119"/>
      <c r="L29" s="120"/>
      <c r="M29" s="120"/>
      <c r="N29" s="113"/>
    </row>
    <row r="30" spans="1:19" ht="15.5" customHeight="1" thickBot="1" x14ac:dyDescent="0.4">
      <c r="B30" s="342"/>
      <c r="C30" s="119"/>
      <c r="D30" s="119"/>
      <c r="E30" s="119"/>
      <c r="F30" s="119"/>
      <c r="G30" s="119"/>
      <c r="H30" s="119"/>
      <c r="I30" s="119"/>
      <c r="J30" s="119"/>
      <c r="K30" s="119"/>
      <c r="L30" s="120"/>
      <c r="M30" s="120"/>
      <c r="N30" s="113"/>
    </row>
    <row r="31" spans="1:19" ht="15.5" customHeight="1" thickBot="1" x14ac:dyDescent="0.4">
      <c r="A31" s="328"/>
      <c r="B31" s="124"/>
      <c r="C31" s="119"/>
      <c r="D31" s="119"/>
      <c r="E31" s="119"/>
      <c r="F31" s="119"/>
      <c r="G31" s="119"/>
      <c r="H31" s="119"/>
      <c r="I31" s="119"/>
      <c r="J31" s="119"/>
      <c r="K31" s="119"/>
      <c r="L31" s="120"/>
      <c r="M31" s="120"/>
      <c r="N31" s="113"/>
    </row>
    <row r="46" spans="1:13" ht="15.5" customHeight="1" x14ac:dyDescent="0.35">
      <c r="A46" s="6"/>
      <c r="B46" s="125"/>
      <c r="C46" s="122"/>
      <c r="D46" s="122"/>
      <c r="E46" s="6"/>
      <c r="F46" s="6"/>
      <c r="G46" s="6"/>
      <c r="H46" s="6"/>
      <c r="I46" s="6"/>
      <c r="J46" s="6"/>
      <c r="K46" s="6"/>
      <c r="L46" s="6"/>
      <c r="M46" s="6"/>
    </row>
    <row r="47" spans="1:13" ht="15.5" customHeight="1" x14ac:dyDescent="0.35"/>
    <row r="48" spans="1:13" ht="15.5" customHeight="1" x14ac:dyDescent="0.35"/>
    <row r="49" ht="15.5" customHeight="1" x14ac:dyDescent="0.35"/>
    <row r="50" ht="15.5" customHeight="1" x14ac:dyDescent="0.35"/>
    <row r="51" ht="15.5" customHeight="1" x14ac:dyDescent="0.35"/>
    <row r="52" ht="15.5" customHeight="1" x14ac:dyDescent="0.35"/>
    <row r="53" ht="15.5" customHeight="1" x14ac:dyDescent="0.35"/>
    <row r="54" ht="15.5" customHeight="1" x14ac:dyDescent="0.35"/>
    <row r="55" ht="15.5" customHeight="1" x14ac:dyDescent="0.35"/>
    <row r="56" ht="15.5" customHeight="1" x14ac:dyDescent="0.35"/>
    <row r="57" ht="15.5" customHeight="1" x14ac:dyDescent="0.35"/>
    <row r="58" ht="15.5" customHeight="1" x14ac:dyDescent="0.35"/>
  </sheetData>
  <mergeCells count="21">
    <mergeCell ref="B15:G16"/>
    <mergeCell ref="B18:G20"/>
    <mergeCell ref="C11:G11"/>
    <mergeCell ref="C12:G12"/>
    <mergeCell ref="C13:G13"/>
    <mergeCell ref="C5:G5"/>
    <mergeCell ref="C6:G6"/>
    <mergeCell ref="C7:G7"/>
    <mergeCell ref="C8:G8"/>
    <mergeCell ref="C9:G9"/>
    <mergeCell ref="C10:G10"/>
    <mergeCell ref="J21:P22"/>
    <mergeCell ref="I24:P26"/>
    <mergeCell ref="I5:P5"/>
    <mergeCell ref="I15:P15"/>
    <mergeCell ref="J16:P17"/>
    <mergeCell ref="J18:P20"/>
    <mergeCell ref="J6:O6"/>
    <mergeCell ref="J8:O8"/>
    <mergeCell ref="J7:Q7"/>
    <mergeCell ref="I10:Q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62226-7411-4CE5-A800-BA5458BCB35E}">
  <sheetPr>
    <tabColor rgb="FF00B0F0"/>
  </sheetPr>
  <dimension ref="A1:GX366"/>
  <sheetViews>
    <sheetView zoomScale="74" zoomScaleNormal="74" zoomScalePageLayoutView="75" workbookViewId="0">
      <selection activeCell="P15" sqref="P15"/>
    </sheetView>
  </sheetViews>
  <sheetFormatPr defaultColWidth="10.453125" defaultRowHeight="14.5" x14ac:dyDescent="0.35"/>
  <cols>
    <col min="1" max="1" width="5.453125" style="527" customWidth="1"/>
    <col min="2" max="3" width="15.6328125" style="527" customWidth="1"/>
    <col min="4" max="4" width="11.54296875" style="527" customWidth="1"/>
    <col min="5" max="6" width="15.6328125" style="527" customWidth="1"/>
    <col min="7" max="7" width="9.26953125" style="527" customWidth="1"/>
    <col min="8" max="9" width="12.6328125" style="527" customWidth="1"/>
    <col min="10" max="10" width="12.54296875" style="527" customWidth="1"/>
    <col min="11" max="11" width="12.6328125" style="527" customWidth="1"/>
    <col min="12" max="13" width="10.6328125" style="527" customWidth="1"/>
    <col min="14" max="15" width="16.6328125" style="527" customWidth="1"/>
    <col min="16" max="18" width="13.26953125" style="530" bestFit="1" customWidth="1"/>
    <col min="19" max="20" width="14.453125" style="530" bestFit="1" customWidth="1"/>
    <col min="21" max="198" width="10.453125" style="530"/>
    <col min="199" max="265" width="10.453125" style="527"/>
    <col min="266" max="266" width="56" style="527" customWidth="1"/>
    <col min="267" max="267" width="39.26953125" style="527" customWidth="1"/>
    <col min="268" max="268" width="22.1796875" style="527" customWidth="1"/>
    <col min="269" max="269" width="22" style="527" customWidth="1"/>
    <col min="270" max="270" width="31.26953125" style="527" customWidth="1"/>
    <col min="271" max="271" width="31" style="527" customWidth="1"/>
    <col min="272" max="272" width="10.54296875" style="527" bestFit="1" customWidth="1"/>
    <col min="273" max="521" width="10.453125" style="527"/>
    <col min="522" max="522" width="56" style="527" customWidth="1"/>
    <col min="523" max="523" width="39.26953125" style="527" customWidth="1"/>
    <col min="524" max="524" width="22.1796875" style="527" customWidth="1"/>
    <col min="525" max="525" width="22" style="527" customWidth="1"/>
    <col min="526" max="526" width="31.26953125" style="527" customWidth="1"/>
    <col min="527" max="527" width="31" style="527" customWidth="1"/>
    <col min="528" max="528" width="10.54296875" style="527" bestFit="1" customWidth="1"/>
    <col min="529" max="777" width="10.453125" style="527"/>
    <col min="778" max="778" width="56" style="527" customWidth="1"/>
    <col min="779" max="779" width="39.26953125" style="527" customWidth="1"/>
    <col min="780" max="780" width="22.1796875" style="527" customWidth="1"/>
    <col min="781" max="781" width="22" style="527" customWidth="1"/>
    <col min="782" max="782" width="31.26953125" style="527" customWidth="1"/>
    <col min="783" max="783" width="31" style="527" customWidth="1"/>
    <col min="784" max="784" width="10.54296875" style="527" bestFit="1" customWidth="1"/>
    <col min="785" max="1033" width="10.453125" style="527"/>
    <col min="1034" max="1034" width="56" style="527" customWidth="1"/>
    <col min="1035" max="1035" width="39.26953125" style="527" customWidth="1"/>
    <col min="1036" max="1036" width="22.1796875" style="527" customWidth="1"/>
    <col min="1037" max="1037" width="22" style="527" customWidth="1"/>
    <col min="1038" max="1038" width="31.26953125" style="527" customWidth="1"/>
    <col min="1039" max="1039" width="31" style="527" customWidth="1"/>
    <col min="1040" max="1040" width="10.54296875" style="527" bestFit="1" customWidth="1"/>
    <col min="1041" max="1289" width="10.453125" style="527"/>
    <col min="1290" max="1290" width="56" style="527" customWidth="1"/>
    <col min="1291" max="1291" width="39.26953125" style="527" customWidth="1"/>
    <col min="1292" max="1292" width="22.1796875" style="527" customWidth="1"/>
    <col min="1293" max="1293" width="22" style="527" customWidth="1"/>
    <col min="1294" max="1294" width="31.26953125" style="527" customWidth="1"/>
    <col min="1295" max="1295" width="31" style="527" customWidth="1"/>
    <col min="1296" max="1296" width="10.54296875" style="527" bestFit="1" customWidth="1"/>
    <col min="1297" max="1545" width="10.453125" style="527"/>
    <col min="1546" max="1546" width="56" style="527" customWidth="1"/>
    <col min="1547" max="1547" width="39.26953125" style="527" customWidth="1"/>
    <col min="1548" max="1548" width="22.1796875" style="527" customWidth="1"/>
    <col min="1549" max="1549" width="22" style="527" customWidth="1"/>
    <col min="1550" max="1550" width="31.26953125" style="527" customWidth="1"/>
    <col min="1551" max="1551" width="31" style="527" customWidth="1"/>
    <col min="1552" max="1552" width="10.54296875" style="527" bestFit="1" customWidth="1"/>
    <col min="1553" max="1801" width="10.453125" style="527"/>
    <col min="1802" max="1802" width="56" style="527" customWidth="1"/>
    <col min="1803" max="1803" width="39.26953125" style="527" customWidth="1"/>
    <col min="1804" max="1804" width="22.1796875" style="527" customWidth="1"/>
    <col min="1805" max="1805" width="22" style="527" customWidth="1"/>
    <col min="1806" max="1806" width="31.26953125" style="527" customWidth="1"/>
    <col min="1807" max="1807" width="31" style="527" customWidth="1"/>
    <col min="1808" max="1808" width="10.54296875" style="527" bestFit="1" customWidth="1"/>
    <col min="1809" max="2057" width="10.453125" style="527"/>
    <col min="2058" max="2058" width="56" style="527" customWidth="1"/>
    <col min="2059" max="2059" width="39.26953125" style="527" customWidth="1"/>
    <col min="2060" max="2060" width="22.1796875" style="527" customWidth="1"/>
    <col min="2061" max="2061" width="22" style="527" customWidth="1"/>
    <col min="2062" max="2062" width="31.26953125" style="527" customWidth="1"/>
    <col min="2063" max="2063" width="31" style="527" customWidth="1"/>
    <col min="2064" max="2064" width="10.54296875" style="527" bestFit="1" customWidth="1"/>
    <col min="2065" max="2313" width="10.453125" style="527"/>
    <col min="2314" max="2314" width="56" style="527" customWidth="1"/>
    <col min="2315" max="2315" width="39.26953125" style="527" customWidth="1"/>
    <col min="2316" max="2316" width="22.1796875" style="527" customWidth="1"/>
    <col min="2317" max="2317" width="22" style="527" customWidth="1"/>
    <col min="2318" max="2318" width="31.26953125" style="527" customWidth="1"/>
    <col min="2319" max="2319" width="31" style="527" customWidth="1"/>
    <col min="2320" max="2320" width="10.54296875" style="527" bestFit="1" customWidth="1"/>
    <col min="2321" max="2569" width="10.453125" style="527"/>
    <col min="2570" max="2570" width="56" style="527" customWidth="1"/>
    <col min="2571" max="2571" width="39.26953125" style="527" customWidth="1"/>
    <col min="2572" max="2572" width="22.1796875" style="527" customWidth="1"/>
    <col min="2573" max="2573" width="22" style="527" customWidth="1"/>
    <col min="2574" max="2574" width="31.26953125" style="527" customWidth="1"/>
    <col min="2575" max="2575" width="31" style="527" customWidth="1"/>
    <col min="2576" max="2576" width="10.54296875" style="527" bestFit="1" customWidth="1"/>
    <col min="2577" max="2825" width="10.453125" style="527"/>
    <col min="2826" max="2826" width="56" style="527" customWidth="1"/>
    <col min="2827" max="2827" width="39.26953125" style="527" customWidth="1"/>
    <col min="2828" max="2828" width="22.1796875" style="527" customWidth="1"/>
    <col min="2829" max="2829" width="22" style="527" customWidth="1"/>
    <col min="2830" max="2830" width="31.26953125" style="527" customWidth="1"/>
    <col min="2831" max="2831" width="31" style="527" customWidth="1"/>
    <col min="2832" max="2832" width="10.54296875" style="527" bestFit="1" customWidth="1"/>
    <col min="2833" max="3081" width="10.453125" style="527"/>
    <col min="3082" max="3082" width="56" style="527" customWidth="1"/>
    <col min="3083" max="3083" width="39.26953125" style="527" customWidth="1"/>
    <col min="3084" max="3084" width="22.1796875" style="527" customWidth="1"/>
    <col min="3085" max="3085" width="22" style="527" customWidth="1"/>
    <col min="3086" max="3086" width="31.26953125" style="527" customWidth="1"/>
    <col min="3087" max="3087" width="31" style="527" customWidth="1"/>
    <col min="3088" max="3088" width="10.54296875" style="527" bestFit="1" customWidth="1"/>
    <col min="3089" max="3337" width="10.453125" style="527"/>
    <col min="3338" max="3338" width="56" style="527" customWidth="1"/>
    <col min="3339" max="3339" width="39.26953125" style="527" customWidth="1"/>
    <col min="3340" max="3340" width="22.1796875" style="527" customWidth="1"/>
    <col min="3341" max="3341" width="22" style="527" customWidth="1"/>
    <col min="3342" max="3342" width="31.26953125" style="527" customWidth="1"/>
    <col min="3343" max="3343" width="31" style="527" customWidth="1"/>
    <col min="3344" max="3344" width="10.54296875" style="527" bestFit="1" customWidth="1"/>
    <col min="3345" max="3593" width="10.453125" style="527"/>
    <col min="3594" max="3594" width="56" style="527" customWidth="1"/>
    <col min="3595" max="3595" width="39.26953125" style="527" customWidth="1"/>
    <col min="3596" max="3596" width="22.1796875" style="527" customWidth="1"/>
    <col min="3597" max="3597" width="22" style="527" customWidth="1"/>
    <col min="3598" max="3598" width="31.26953125" style="527" customWidth="1"/>
    <col min="3599" max="3599" width="31" style="527" customWidth="1"/>
    <col min="3600" max="3600" width="10.54296875" style="527" bestFit="1" customWidth="1"/>
    <col min="3601" max="3849" width="10.453125" style="527"/>
    <col min="3850" max="3850" width="56" style="527" customWidth="1"/>
    <col min="3851" max="3851" width="39.26953125" style="527" customWidth="1"/>
    <col min="3852" max="3852" width="22.1796875" style="527" customWidth="1"/>
    <col min="3853" max="3853" width="22" style="527" customWidth="1"/>
    <col min="3854" max="3854" width="31.26953125" style="527" customWidth="1"/>
    <col min="3855" max="3855" width="31" style="527" customWidth="1"/>
    <col min="3856" max="3856" width="10.54296875" style="527" bestFit="1" customWidth="1"/>
    <col min="3857" max="4105" width="10.453125" style="527"/>
    <col min="4106" max="4106" width="56" style="527" customWidth="1"/>
    <col min="4107" max="4107" width="39.26953125" style="527" customWidth="1"/>
    <col min="4108" max="4108" width="22.1796875" style="527" customWidth="1"/>
    <col min="4109" max="4109" width="22" style="527" customWidth="1"/>
    <col min="4110" max="4110" width="31.26953125" style="527" customWidth="1"/>
    <col min="4111" max="4111" width="31" style="527" customWidth="1"/>
    <col min="4112" max="4112" width="10.54296875" style="527" bestFit="1" customWidth="1"/>
    <col min="4113" max="4361" width="10.453125" style="527"/>
    <col min="4362" max="4362" width="56" style="527" customWidth="1"/>
    <col min="4363" max="4363" width="39.26953125" style="527" customWidth="1"/>
    <col min="4364" max="4364" width="22.1796875" style="527" customWidth="1"/>
    <col min="4365" max="4365" width="22" style="527" customWidth="1"/>
    <col min="4366" max="4366" width="31.26953125" style="527" customWidth="1"/>
    <col min="4367" max="4367" width="31" style="527" customWidth="1"/>
    <col min="4368" max="4368" width="10.54296875" style="527" bestFit="1" customWidth="1"/>
    <col min="4369" max="4617" width="10.453125" style="527"/>
    <col min="4618" max="4618" width="56" style="527" customWidth="1"/>
    <col min="4619" max="4619" width="39.26953125" style="527" customWidth="1"/>
    <col min="4620" max="4620" width="22.1796875" style="527" customWidth="1"/>
    <col min="4621" max="4621" width="22" style="527" customWidth="1"/>
    <col min="4622" max="4622" width="31.26953125" style="527" customWidth="1"/>
    <col min="4623" max="4623" width="31" style="527" customWidth="1"/>
    <col min="4624" max="4624" width="10.54296875" style="527" bestFit="1" customWidth="1"/>
    <col min="4625" max="4873" width="10.453125" style="527"/>
    <col min="4874" max="4874" width="56" style="527" customWidth="1"/>
    <col min="4875" max="4875" width="39.26953125" style="527" customWidth="1"/>
    <col min="4876" max="4876" width="22.1796875" style="527" customWidth="1"/>
    <col min="4877" max="4877" width="22" style="527" customWidth="1"/>
    <col min="4878" max="4878" width="31.26953125" style="527" customWidth="1"/>
    <col min="4879" max="4879" width="31" style="527" customWidth="1"/>
    <col min="4880" max="4880" width="10.54296875" style="527" bestFit="1" customWidth="1"/>
    <col min="4881" max="5129" width="10.453125" style="527"/>
    <col min="5130" max="5130" width="56" style="527" customWidth="1"/>
    <col min="5131" max="5131" width="39.26953125" style="527" customWidth="1"/>
    <col min="5132" max="5132" width="22.1796875" style="527" customWidth="1"/>
    <col min="5133" max="5133" width="22" style="527" customWidth="1"/>
    <col min="5134" max="5134" width="31.26953125" style="527" customWidth="1"/>
    <col min="5135" max="5135" width="31" style="527" customWidth="1"/>
    <col min="5136" max="5136" width="10.54296875" style="527" bestFit="1" customWidth="1"/>
    <col min="5137" max="5385" width="10.453125" style="527"/>
    <col min="5386" max="5386" width="56" style="527" customWidth="1"/>
    <col min="5387" max="5387" width="39.26953125" style="527" customWidth="1"/>
    <col min="5388" max="5388" width="22.1796875" style="527" customWidth="1"/>
    <col min="5389" max="5389" width="22" style="527" customWidth="1"/>
    <col min="5390" max="5390" width="31.26953125" style="527" customWidth="1"/>
    <col min="5391" max="5391" width="31" style="527" customWidth="1"/>
    <col min="5392" max="5392" width="10.54296875" style="527" bestFit="1" customWidth="1"/>
    <col min="5393" max="5641" width="10.453125" style="527"/>
    <col min="5642" max="5642" width="56" style="527" customWidth="1"/>
    <col min="5643" max="5643" width="39.26953125" style="527" customWidth="1"/>
    <col min="5644" max="5644" width="22.1796875" style="527" customWidth="1"/>
    <col min="5645" max="5645" width="22" style="527" customWidth="1"/>
    <col min="5646" max="5646" width="31.26953125" style="527" customWidth="1"/>
    <col min="5647" max="5647" width="31" style="527" customWidth="1"/>
    <col min="5648" max="5648" width="10.54296875" style="527" bestFit="1" customWidth="1"/>
    <col min="5649" max="5897" width="10.453125" style="527"/>
    <col min="5898" max="5898" width="56" style="527" customWidth="1"/>
    <col min="5899" max="5899" width="39.26953125" style="527" customWidth="1"/>
    <col min="5900" max="5900" width="22.1796875" style="527" customWidth="1"/>
    <col min="5901" max="5901" width="22" style="527" customWidth="1"/>
    <col min="5902" max="5902" width="31.26953125" style="527" customWidth="1"/>
    <col min="5903" max="5903" width="31" style="527" customWidth="1"/>
    <col min="5904" max="5904" width="10.54296875" style="527" bestFit="1" customWidth="1"/>
    <col min="5905" max="6153" width="10.453125" style="527"/>
    <col min="6154" max="6154" width="56" style="527" customWidth="1"/>
    <col min="6155" max="6155" width="39.26953125" style="527" customWidth="1"/>
    <col min="6156" max="6156" width="22.1796875" style="527" customWidth="1"/>
    <col min="6157" max="6157" width="22" style="527" customWidth="1"/>
    <col min="6158" max="6158" width="31.26953125" style="527" customWidth="1"/>
    <col min="6159" max="6159" width="31" style="527" customWidth="1"/>
    <col min="6160" max="6160" width="10.54296875" style="527" bestFit="1" customWidth="1"/>
    <col min="6161" max="6409" width="10.453125" style="527"/>
    <col min="6410" max="6410" width="56" style="527" customWidth="1"/>
    <col min="6411" max="6411" width="39.26953125" style="527" customWidth="1"/>
    <col min="6412" max="6412" width="22.1796875" style="527" customWidth="1"/>
    <col min="6413" max="6413" width="22" style="527" customWidth="1"/>
    <col min="6414" max="6414" width="31.26953125" style="527" customWidth="1"/>
    <col min="6415" max="6415" width="31" style="527" customWidth="1"/>
    <col min="6416" max="6416" width="10.54296875" style="527" bestFit="1" customWidth="1"/>
    <col min="6417" max="6665" width="10.453125" style="527"/>
    <col min="6666" max="6666" width="56" style="527" customWidth="1"/>
    <col min="6667" max="6667" width="39.26953125" style="527" customWidth="1"/>
    <col min="6668" max="6668" width="22.1796875" style="527" customWidth="1"/>
    <col min="6669" max="6669" width="22" style="527" customWidth="1"/>
    <col min="6670" max="6670" width="31.26953125" style="527" customWidth="1"/>
    <col min="6671" max="6671" width="31" style="527" customWidth="1"/>
    <col min="6672" max="6672" width="10.54296875" style="527" bestFit="1" customWidth="1"/>
    <col min="6673" max="6921" width="10.453125" style="527"/>
    <col min="6922" max="6922" width="56" style="527" customWidth="1"/>
    <col min="6923" max="6923" width="39.26953125" style="527" customWidth="1"/>
    <col min="6924" max="6924" width="22.1796875" style="527" customWidth="1"/>
    <col min="6925" max="6925" width="22" style="527" customWidth="1"/>
    <col min="6926" max="6926" width="31.26953125" style="527" customWidth="1"/>
    <col min="6927" max="6927" width="31" style="527" customWidth="1"/>
    <col min="6928" max="6928" width="10.54296875" style="527" bestFit="1" customWidth="1"/>
    <col min="6929" max="7177" width="10.453125" style="527"/>
    <col min="7178" max="7178" width="56" style="527" customWidth="1"/>
    <col min="7179" max="7179" width="39.26953125" style="527" customWidth="1"/>
    <col min="7180" max="7180" width="22.1796875" style="527" customWidth="1"/>
    <col min="7181" max="7181" width="22" style="527" customWidth="1"/>
    <col min="7182" max="7182" width="31.26953125" style="527" customWidth="1"/>
    <col min="7183" max="7183" width="31" style="527" customWidth="1"/>
    <col min="7184" max="7184" width="10.54296875" style="527" bestFit="1" customWidth="1"/>
    <col min="7185" max="7433" width="10.453125" style="527"/>
    <col min="7434" max="7434" width="56" style="527" customWidth="1"/>
    <col min="7435" max="7435" width="39.26953125" style="527" customWidth="1"/>
    <col min="7436" max="7436" width="22.1796875" style="527" customWidth="1"/>
    <col min="7437" max="7437" width="22" style="527" customWidth="1"/>
    <col min="7438" max="7438" width="31.26953125" style="527" customWidth="1"/>
    <col min="7439" max="7439" width="31" style="527" customWidth="1"/>
    <col min="7440" max="7440" width="10.54296875" style="527" bestFit="1" customWidth="1"/>
    <col min="7441" max="7689" width="10.453125" style="527"/>
    <col min="7690" max="7690" width="56" style="527" customWidth="1"/>
    <col min="7691" max="7691" width="39.26953125" style="527" customWidth="1"/>
    <col min="7692" max="7692" width="22.1796875" style="527" customWidth="1"/>
    <col min="7693" max="7693" width="22" style="527" customWidth="1"/>
    <col min="7694" max="7694" width="31.26953125" style="527" customWidth="1"/>
    <col min="7695" max="7695" width="31" style="527" customWidth="1"/>
    <col min="7696" max="7696" width="10.54296875" style="527" bestFit="1" customWidth="1"/>
    <col min="7697" max="7945" width="10.453125" style="527"/>
    <col min="7946" max="7946" width="56" style="527" customWidth="1"/>
    <col min="7947" max="7947" width="39.26953125" style="527" customWidth="1"/>
    <col min="7948" max="7948" width="22.1796875" style="527" customWidth="1"/>
    <col min="7949" max="7949" width="22" style="527" customWidth="1"/>
    <col min="7950" max="7950" width="31.26953125" style="527" customWidth="1"/>
    <col min="7951" max="7951" width="31" style="527" customWidth="1"/>
    <col min="7952" max="7952" width="10.54296875" style="527" bestFit="1" customWidth="1"/>
    <col min="7953" max="8201" width="10.453125" style="527"/>
    <col min="8202" max="8202" width="56" style="527" customWidth="1"/>
    <col min="8203" max="8203" width="39.26953125" style="527" customWidth="1"/>
    <col min="8204" max="8204" width="22.1796875" style="527" customWidth="1"/>
    <col min="8205" max="8205" width="22" style="527" customWidth="1"/>
    <col min="8206" max="8206" width="31.26953125" style="527" customWidth="1"/>
    <col min="8207" max="8207" width="31" style="527" customWidth="1"/>
    <col min="8208" max="8208" width="10.54296875" style="527" bestFit="1" customWidth="1"/>
    <col min="8209" max="8457" width="10.453125" style="527"/>
    <col min="8458" max="8458" width="56" style="527" customWidth="1"/>
    <col min="8459" max="8459" width="39.26953125" style="527" customWidth="1"/>
    <col min="8460" max="8460" width="22.1796875" style="527" customWidth="1"/>
    <col min="8461" max="8461" width="22" style="527" customWidth="1"/>
    <col min="8462" max="8462" width="31.26953125" style="527" customWidth="1"/>
    <col min="8463" max="8463" width="31" style="527" customWidth="1"/>
    <col min="8464" max="8464" width="10.54296875" style="527" bestFit="1" customWidth="1"/>
    <col min="8465" max="8713" width="10.453125" style="527"/>
    <col min="8714" max="8714" width="56" style="527" customWidth="1"/>
    <col min="8715" max="8715" width="39.26953125" style="527" customWidth="1"/>
    <col min="8716" max="8716" width="22.1796875" style="527" customWidth="1"/>
    <col min="8717" max="8717" width="22" style="527" customWidth="1"/>
    <col min="8718" max="8718" width="31.26953125" style="527" customWidth="1"/>
    <col min="8719" max="8719" width="31" style="527" customWidth="1"/>
    <col min="8720" max="8720" width="10.54296875" style="527" bestFit="1" customWidth="1"/>
    <col min="8721" max="8969" width="10.453125" style="527"/>
    <col min="8970" max="8970" width="56" style="527" customWidth="1"/>
    <col min="8971" max="8971" width="39.26953125" style="527" customWidth="1"/>
    <col min="8972" max="8972" width="22.1796875" style="527" customWidth="1"/>
    <col min="8973" max="8973" width="22" style="527" customWidth="1"/>
    <col min="8974" max="8974" width="31.26953125" style="527" customWidth="1"/>
    <col min="8975" max="8975" width="31" style="527" customWidth="1"/>
    <col min="8976" max="8976" width="10.54296875" style="527" bestFit="1" customWidth="1"/>
    <col min="8977" max="9225" width="10.453125" style="527"/>
    <col min="9226" max="9226" width="56" style="527" customWidth="1"/>
    <col min="9227" max="9227" width="39.26953125" style="527" customWidth="1"/>
    <col min="9228" max="9228" width="22.1796875" style="527" customWidth="1"/>
    <col min="9229" max="9229" width="22" style="527" customWidth="1"/>
    <col min="9230" max="9230" width="31.26953125" style="527" customWidth="1"/>
    <col min="9231" max="9231" width="31" style="527" customWidth="1"/>
    <col min="9232" max="9232" width="10.54296875" style="527" bestFit="1" customWidth="1"/>
    <col min="9233" max="9481" width="10.453125" style="527"/>
    <col min="9482" max="9482" width="56" style="527" customWidth="1"/>
    <col min="9483" max="9483" width="39.26953125" style="527" customWidth="1"/>
    <col min="9484" max="9484" width="22.1796875" style="527" customWidth="1"/>
    <col min="9485" max="9485" width="22" style="527" customWidth="1"/>
    <col min="9486" max="9486" width="31.26953125" style="527" customWidth="1"/>
    <col min="9487" max="9487" width="31" style="527" customWidth="1"/>
    <col min="9488" max="9488" width="10.54296875" style="527" bestFit="1" customWidth="1"/>
    <col min="9489" max="9737" width="10.453125" style="527"/>
    <col min="9738" max="9738" width="56" style="527" customWidth="1"/>
    <col min="9739" max="9739" width="39.26953125" style="527" customWidth="1"/>
    <col min="9740" max="9740" width="22.1796875" style="527" customWidth="1"/>
    <col min="9741" max="9741" width="22" style="527" customWidth="1"/>
    <col min="9742" max="9742" width="31.26953125" style="527" customWidth="1"/>
    <col min="9743" max="9743" width="31" style="527" customWidth="1"/>
    <col min="9744" max="9744" width="10.54296875" style="527" bestFit="1" customWidth="1"/>
    <col min="9745" max="9993" width="10.453125" style="527"/>
    <col min="9994" max="9994" width="56" style="527" customWidth="1"/>
    <col min="9995" max="9995" width="39.26953125" style="527" customWidth="1"/>
    <col min="9996" max="9996" width="22.1796875" style="527" customWidth="1"/>
    <col min="9997" max="9997" width="22" style="527" customWidth="1"/>
    <col min="9998" max="9998" width="31.26953125" style="527" customWidth="1"/>
    <col min="9999" max="9999" width="31" style="527" customWidth="1"/>
    <col min="10000" max="10000" width="10.54296875" style="527" bestFit="1" customWidth="1"/>
    <col min="10001" max="10249" width="10.453125" style="527"/>
    <col min="10250" max="10250" width="56" style="527" customWidth="1"/>
    <col min="10251" max="10251" width="39.26953125" style="527" customWidth="1"/>
    <col min="10252" max="10252" width="22.1796875" style="527" customWidth="1"/>
    <col min="10253" max="10253" width="22" style="527" customWidth="1"/>
    <col min="10254" max="10254" width="31.26953125" style="527" customWidth="1"/>
    <col min="10255" max="10255" width="31" style="527" customWidth="1"/>
    <col min="10256" max="10256" width="10.54296875" style="527" bestFit="1" customWidth="1"/>
    <col min="10257" max="10505" width="10.453125" style="527"/>
    <col min="10506" max="10506" width="56" style="527" customWidth="1"/>
    <col min="10507" max="10507" width="39.26953125" style="527" customWidth="1"/>
    <col min="10508" max="10508" width="22.1796875" style="527" customWidth="1"/>
    <col min="10509" max="10509" width="22" style="527" customWidth="1"/>
    <col min="10510" max="10510" width="31.26953125" style="527" customWidth="1"/>
    <col min="10511" max="10511" width="31" style="527" customWidth="1"/>
    <col min="10512" max="10512" width="10.54296875" style="527" bestFit="1" customWidth="1"/>
    <col min="10513" max="10761" width="10.453125" style="527"/>
    <col min="10762" max="10762" width="56" style="527" customWidth="1"/>
    <col min="10763" max="10763" width="39.26953125" style="527" customWidth="1"/>
    <col min="10764" max="10764" width="22.1796875" style="527" customWidth="1"/>
    <col min="10765" max="10765" width="22" style="527" customWidth="1"/>
    <col min="10766" max="10766" width="31.26953125" style="527" customWidth="1"/>
    <col min="10767" max="10767" width="31" style="527" customWidth="1"/>
    <col min="10768" max="10768" width="10.54296875" style="527" bestFit="1" customWidth="1"/>
    <col min="10769" max="11017" width="10.453125" style="527"/>
    <col min="11018" max="11018" width="56" style="527" customWidth="1"/>
    <col min="11019" max="11019" width="39.26953125" style="527" customWidth="1"/>
    <col min="11020" max="11020" width="22.1796875" style="527" customWidth="1"/>
    <col min="11021" max="11021" width="22" style="527" customWidth="1"/>
    <col min="11022" max="11022" width="31.26953125" style="527" customWidth="1"/>
    <col min="11023" max="11023" width="31" style="527" customWidth="1"/>
    <col min="11024" max="11024" width="10.54296875" style="527" bestFit="1" customWidth="1"/>
    <col min="11025" max="11273" width="10.453125" style="527"/>
    <col min="11274" max="11274" width="56" style="527" customWidth="1"/>
    <col min="11275" max="11275" width="39.26953125" style="527" customWidth="1"/>
    <col min="11276" max="11276" width="22.1796875" style="527" customWidth="1"/>
    <col min="11277" max="11277" width="22" style="527" customWidth="1"/>
    <col min="11278" max="11278" width="31.26953125" style="527" customWidth="1"/>
    <col min="11279" max="11279" width="31" style="527" customWidth="1"/>
    <col min="11280" max="11280" width="10.54296875" style="527" bestFit="1" customWidth="1"/>
    <col min="11281" max="11529" width="10.453125" style="527"/>
    <col min="11530" max="11530" width="56" style="527" customWidth="1"/>
    <col min="11531" max="11531" width="39.26953125" style="527" customWidth="1"/>
    <col min="11532" max="11532" width="22.1796875" style="527" customWidth="1"/>
    <col min="11533" max="11533" width="22" style="527" customWidth="1"/>
    <col min="11534" max="11534" width="31.26953125" style="527" customWidth="1"/>
    <col min="11535" max="11535" width="31" style="527" customWidth="1"/>
    <col min="11536" max="11536" width="10.54296875" style="527" bestFit="1" customWidth="1"/>
    <col min="11537" max="11785" width="10.453125" style="527"/>
    <col min="11786" max="11786" width="56" style="527" customWidth="1"/>
    <col min="11787" max="11787" width="39.26953125" style="527" customWidth="1"/>
    <col min="11788" max="11788" width="22.1796875" style="527" customWidth="1"/>
    <col min="11789" max="11789" width="22" style="527" customWidth="1"/>
    <col min="11790" max="11790" width="31.26953125" style="527" customWidth="1"/>
    <col min="11791" max="11791" width="31" style="527" customWidth="1"/>
    <col min="11792" max="11792" width="10.54296875" style="527" bestFit="1" customWidth="1"/>
    <col min="11793" max="12041" width="10.453125" style="527"/>
    <col min="12042" max="12042" width="56" style="527" customWidth="1"/>
    <col min="12043" max="12043" width="39.26953125" style="527" customWidth="1"/>
    <col min="12044" max="12044" width="22.1796875" style="527" customWidth="1"/>
    <col min="12045" max="12045" width="22" style="527" customWidth="1"/>
    <col min="12046" max="12046" width="31.26953125" style="527" customWidth="1"/>
    <col min="12047" max="12047" width="31" style="527" customWidth="1"/>
    <col min="12048" max="12048" width="10.54296875" style="527" bestFit="1" customWidth="1"/>
    <col min="12049" max="12297" width="10.453125" style="527"/>
    <col min="12298" max="12298" width="56" style="527" customWidth="1"/>
    <col min="12299" max="12299" width="39.26953125" style="527" customWidth="1"/>
    <col min="12300" max="12300" width="22.1796875" style="527" customWidth="1"/>
    <col min="12301" max="12301" width="22" style="527" customWidth="1"/>
    <col min="12302" max="12302" width="31.26953125" style="527" customWidth="1"/>
    <col min="12303" max="12303" width="31" style="527" customWidth="1"/>
    <col min="12304" max="12304" width="10.54296875" style="527" bestFit="1" customWidth="1"/>
    <col min="12305" max="12553" width="10.453125" style="527"/>
    <col min="12554" max="12554" width="56" style="527" customWidth="1"/>
    <col min="12555" max="12555" width="39.26953125" style="527" customWidth="1"/>
    <col min="12556" max="12556" width="22.1796875" style="527" customWidth="1"/>
    <col min="12557" max="12557" width="22" style="527" customWidth="1"/>
    <col min="12558" max="12558" width="31.26953125" style="527" customWidth="1"/>
    <col min="12559" max="12559" width="31" style="527" customWidth="1"/>
    <col min="12560" max="12560" width="10.54296875" style="527" bestFit="1" customWidth="1"/>
    <col min="12561" max="12809" width="10.453125" style="527"/>
    <col min="12810" max="12810" width="56" style="527" customWidth="1"/>
    <col min="12811" max="12811" width="39.26953125" style="527" customWidth="1"/>
    <col min="12812" max="12812" width="22.1796875" style="527" customWidth="1"/>
    <col min="12813" max="12813" width="22" style="527" customWidth="1"/>
    <col min="12814" max="12814" width="31.26953125" style="527" customWidth="1"/>
    <col min="12815" max="12815" width="31" style="527" customWidth="1"/>
    <col min="12816" max="12816" width="10.54296875" style="527" bestFit="1" customWidth="1"/>
    <col min="12817" max="13065" width="10.453125" style="527"/>
    <col min="13066" max="13066" width="56" style="527" customWidth="1"/>
    <col min="13067" max="13067" width="39.26953125" style="527" customWidth="1"/>
    <col min="13068" max="13068" width="22.1796875" style="527" customWidth="1"/>
    <col min="13069" max="13069" width="22" style="527" customWidth="1"/>
    <col min="13070" max="13070" width="31.26953125" style="527" customWidth="1"/>
    <col min="13071" max="13071" width="31" style="527" customWidth="1"/>
    <col min="13072" max="13072" width="10.54296875" style="527" bestFit="1" customWidth="1"/>
    <col min="13073" max="13321" width="10.453125" style="527"/>
    <col min="13322" max="13322" width="56" style="527" customWidth="1"/>
    <col min="13323" max="13323" width="39.26953125" style="527" customWidth="1"/>
    <col min="13324" max="13324" width="22.1796875" style="527" customWidth="1"/>
    <col min="13325" max="13325" width="22" style="527" customWidth="1"/>
    <col min="13326" max="13326" width="31.26953125" style="527" customWidth="1"/>
    <col min="13327" max="13327" width="31" style="527" customWidth="1"/>
    <col min="13328" max="13328" width="10.54296875" style="527" bestFit="1" customWidth="1"/>
    <col min="13329" max="13577" width="10.453125" style="527"/>
    <col min="13578" max="13578" width="56" style="527" customWidth="1"/>
    <col min="13579" max="13579" width="39.26953125" style="527" customWidth="1"/>
    <col min="13580" max="13580" width="22.1796875" style="527" customWidth="1"/>
    <col min="13581" max="13581" width="22" style="527" customWidth="1"/>
    <col min="13582" max="13582" width="31.26953125" style="527" customWidth="1"/>
    <col min="13583" max="13583" width="31" style="527" customWidth="1"/>
    <col min="13584" max="13584" width="10.54296875" style="527" bestFit="1" customWidth="1"/>
    <col min="13585" max="13833" width="10.453125" style="527"/>
    <col min="13834" max="13834" width="56" style="527" customWidth="1"/>
    <col min="13835" max="13835" width="39.26953125" style="527" customWidth="1"/>
    <col min="13836" max="13836" width="22.1796875" style="527" customWidth="1"/>
    <col min="13837" max="13837" width="22" style="527" customWidth="1"/>
    <col min="13838" max="13838" width="31.26953125" style="527" customWidth="1"/>
    <col min="13839" max="13839" width="31" style="527" customWidth="1"/>
    <col min="13840" max="13840" width="10.54296875" style="527" bestFit="1" customWidth="1"/>
    <col min="13841" max="14089" width="10.453125" style="527"/>
    <col min="14090" max="14090" width="56" style="527" customWidth="1"/>
    <col min="14091" max="14091" width="39.26953125" style="527" customWidth="1"/>
    <col min="14092" max="14092" width="22.1796875" style="527" customWidth="1"/>
    <col min="14093" max="14093" width="22" style="527" customWidth="1"/>
    <col min="14094" max="14094" width="31.26953125" style="527" customWidth="1"/>
    <col min="14095" max="14095" width="31" style="527" customWidth="1"/>
    <col min="14096" max="14096" width="10.54296875" style="527" bestFit="1" customWidth="1"/>
    <col min="14097" max="14345" width="10.453125" style="527"/>
    <col min="14346" max="14346" width="56" style="527" customWidth="1"/>
    <col min="14347" max="14347" width="39.26953125" style="527" customWidth="1"/>
    <col min="14348" max="14348" width="22.1796875" style="527" customWidth="1"/>
    <col min="14349" max="14349" width="22" style="527" customWidth="1"/>
    <col min="14350" max="14350" width="31.26953125" style="527" customWidth="1"/>
    <col min="14351" max="14351" width="31" style="527" customWidth="1"/>
    <col min="14352" max="14352" width="10.54296875" style="527" bestFit="1" customWidth="1"/>
    <col min="14353" max="14601" width="10.453125" style="527"/>
    <col min="14602" max="14602" width="56" style="527" customWidth="1"/>
    <col min="14603" max="14603" width="39.26953125" style="527" customWidth="1"/>
    <col min="14604" max="14604" width="22.1796875" style="527" customWidth="1"/>
    <col min="14605" max="14605" width="22" style="527" customWidth="1"/>
    <col min="14606" max="14606" width="31.26953125" style="527" customWidth="1"/>
    <col min="14607" max="14607" width="31" style="527" customWidth="1"/>
    <col min="14608" max="14608" width="10.54296875" style="527" bestFit="1" customWidth="1"/>
    <col min="14609" max="14857" width="10.453125" style="527"/>
    <col min="14858" max="14858" width="56" style="527" customWidth="1"/>
    <col min="14859" max="14859" width="39.26953125" style="527" customWidth="1"/>
    <col min="14860" max="14860" width="22.1796875" style="527" customWidth="1"/>
    <col min="14861" max="14861" width="22" style="527" customWidth="1"/>
    <col min="14862" max="14862" width="31.26953125" style="527" customWidth="1"/>
    <col min="14863" max="14863" width="31" style="527" customWidth="1"/>
    <col min="14864" max="14864" width="10.54296875" style="527" bestFit="1" customWidth="1"/>
    <col min="14865" max="15113" width="10.453125" style="527"/>
    <col min="15114" max="15114" width="56" style="527" customWidth="1"/>
    <col min="15115" max="15115" width="39.26953125" style="527" customWidth="1"/>
    <col min="15116" max="15116" width="22.1796875" style="527" customWidth="1"/>
    <col min="15117" max="15117" width="22" style="527" customWidth="1"/>
    <col min="15118" max="15118" width="31.26953125" style="527" customWidth="1"/>
    <col min="15119" max="15119" width="31" style="527" customWidth="1"/>
    <col min="15120" max="15120" width="10.54296875" style="527" bestFit="1" customWidth="1"/>
    <col min="15121" max="15369" width="10.453125" style="527"/>
    <col min="15370" max="15370" width="56" style="527" customWidth="1"/>
    <col min="15371" max="15371" width="39.26953125" style="527" customWidth="1"/>
    <col min="15372" max="15372" width="22.1796875" style="527" customWidth="1"/>
    <col min="15373" max="15373" width="22" style="527" customWidth="1"/>
    <col min="15374" max="15374" width="31.26953125" style="527" customWidth="1"/>
    <col min="15375" max="15375" width="31" style="527" customWidth="1"/>
    <col min="15376" max="15376" width="10.54296875" style="527" bestFit="1" customWidth="1"/>
    <col min="15377" max="15625" width="10.453125" style="527"/>
    <col min="15626" max="15626" width="56" style="527" customWidth="1"/>
    <col min="15627" max="15627" width="39.26953125" style="527" customWidth="1"/>
    <col min="15628" max="15628" width="22.1796875" style="527" customWidth="1"/>
    <col min="15629" max="15629" width="22" style="527" customWidth="1"/>
    <col min="15630" max="15630" width="31.26953125" style="527" customWidth="1"/>
    <col min="15631" max="15631" width="31" style="527" customWidth="1"/>
    <col min="15632" max="15632" width="10.54296875" style="527" bestFit="1" customWidth="1"/>
    <col min="15633" max="15881" width="10.453125" style="527"/>
    <col min="15882" max="15882" width="56" style="527" customWidth="1"/>
    <col min="15883" max="15883" width="39.26953125" style="527" customWidth="1"/>
    <col min="15884" max="15884" width="22.1796875" style="527" customWidth="1"/>
    <col min="15885" max="15885" width="22" style="527" customWidth="1"/>
    <col min="15886" max="15886" width="31.26953125" style="527" customWidth="1"/>
    <col min="15887" max="15887" width="31" style="527" customWidth="1"/>
    <col min="15888" max="15888" width="10.54296875" style="527" bestFit="1" customWidth="1"/>
    <col min="15889" max="16137" width="10.453125" style="527"/>
    <col min="16138" max="16138" width="56" style="527" customWidth="1"/>
    <col min="16139" max="16139" width="39.26953125" style="527" customWidth="1"/>
    <col min="16140" max="16140" width="22.1796875" style="527" customWidth="1"/>
    <col min="16141" max="16141" width="22" style="527" customWidth="1"/>
    <col min="16142" max="16142" width="31.26953125" style="527" customWidth="1"/>
    <col min="16143" max="16143" width="31" style="527" customWidth="1"/>
    <col min="16144" max="16144" width="10.54296875" style="527" bestFit="1" customWidth="1"/>
    <col min="16145" max="16384" width="10.453125" style="527"/>
  </cols>
  <sheetData>
    <row r="1" spans="1:206" ht="10" customHeight="1" x14ac:dyDescent="0.35">
      <c r="B1" s="528"/>
      <c r="C1" s="528"/>
      <c r="D1" s="528"/>
      <c r="E1" s="529"/>
      <c r="F1" s="529"/>
      <c r="G1" s="529"/>
      <c r="H1" s="529"/>
      <c r="I1" s="529"/>
      <c r="J1" s="529"/>
      <c r="K1" s="529"/>
      <c r="L1" s="529"/>
      <c r="M1" s="529"/>
      <c r="N1" s="529"/>
      <c r="O1" s="529"/>
    </row>
    <row r="2" spans="1:206" ht="18.5" customHeight="1" x14ac:dyDescent="0.35">
      <c r="B2" s="531" t="s">
        <v>78</v>
      </c>
      <c r="C2" s="532"/>
      <c r="D2" s="532"/>
      <c r="E2" s="533" t="s">
        <v>180</v>
      </c>
      <c r="F2" s="533"/>
      <c r="G2" s="509"/>
      <c r="H2" s="509"/>
      <c r="I2" s="509"/>
      <c r="J2" s="509"/>
      <c r="K2" s="532"/>
      <c r="L2" s="532"/>
      <c r="M2" s="532"/>
      <c r="N2" s="532"/>
      <c r="O2" s="532"/>
    </row>
    <row r="3" spans="1:206" ht="18.5" customHeight="1" x14ac:dyDescent="0.5">
      <c r="B3" s="750" t="s">
        <v>322</v>
      </c>
      <c r="C3" s="532"/>
      <c r="D3" s="532"/>
      <c r="E3" s="533" t="s">
        <v>181</v>
      </c>
      <c r="F3" s="533"/>
      <c r="G3" s="535" t="s">
        <v>182</v>
      </c>
      <c r="H3" s="535"/>
      <c r="I3" s="535"/>
      <c r="J3" s="535"/>
      <c r="K3" s="536"/>
      <c r="L3" s="536"/>
      <c r="M3" s="536"/>
      <c r="N3" s="536"/>
      <c r="O3" s="536"/>
    </row>
    <row r="4" spans="1:206" ht="18.5" customHeight="1" thickBot="1" x14ac:dyDescent="0.55000000000000004">
      <c r="B4" s="751" t="s">
        <v>321</v>
      </c>
      <c r="C4" s="537"/>
      <c r="D4" s="537"/>
      <c r="E4" s="537"/>
      <c r="F4" s="537"/>
      <c r="G4" s="537"/>
      <c r="H4" s="538"/>
      <c r="I4" s="538"/>
      <c r="J4" s="539"/>
      <c r="K4" s="539"/>
      <c r="L4" s="539"/>
      <c r="M4" s="539"/>
      <c r="N4" s="539"/>
      <c r="O4" s="539"/>
    </row>
    <row r="5" spans="1:206" s="530" customFormat="1" ht="24.5" customHeight="1" x14ac:dyDescent="0.35">
      <c r="A5" s="540"/>
      <c r="B5" s="541" t="s">
        <v>189</v>
      </c>
      <c r="C5" s="542"/>
      <c r="D5" s="542"/>
      <c r="E5" s="542"/>
      <c r="F5" s="542"/>
      <c r="G5" s="542"/>
      <c r="H5" s="542"/>
      <c r="I5" s="542"/>
      <c r="J5" s="542"/>
      <c r="K5" s="542"/>
      <c r="L5" s="543"/>
      <c r="M5" s="543"/>
      <c r="N5" s="544" t="s">
        <v>163</v>
      </c>
      <c r="O5" s="545" t="s">
        <v>162</v>
      </c>
      <c r="GQ5" s="527"/>
      <c r="GR5" s="527"/>
      <c r="GS5" s="527"/>
      <c r="GT5" s="527"/>
      <c r="GU5" s="527"/>
      <c r="GV5" s="527"/>
      <c r="GW5" s="527"/>
      <c r="GX5" s="527"/>
    </row>
    <row r="6" spans="1:206" s="530" customFormat="1" ht="14.5" customHeight="1" x14ac:dyDescent="0.35">
      <c r="A6" s="540"/>
      <c r="B6" s="546" t="s">
        <v>136</v>
      </c>
      <c r="C6" s="547"/>
      <c r="D6" s="547"/>
      <c r="E6" s="548" t="s">
        <v>137</v>
      </c>
      <c r="F6" s="547"/>
      <c r="G6" s="549"/>
      <c r="H6" s="550"/>
      <c r="I6" s="551"/>
      <c r="J6" s="550"/>
      <c r="K6" s="552"/>
      <c r="L6" s="553" t="s">
        <v>138</v>
      </c>
      <c r="M6" s="554"/>
      <c r="N6" s="734">
        <f>Budgeted_Enter_Data!B9</f>
        <v>0</v>
      </c>
      <c r="O6" s="735">
        <f>Expended_Enter_Data!B9</f>
        <v>0</v>
      </c>
      <c r="GQ6" s="527"/>
      <c r="GR6" s="527"/>
      <c r="GS6" s="527"/>
      <c r="GT6" s="527"/>
      <c r="GU6" s="527"/>
      <c r="GV6" s="527"/>
      <c r="GW6" s="527"/>
      <c r="GX6" s="527"/>
    </row>
    <row r="7" spans="1:206" s="530" customFormat="1" ht="14.5" customHeight="1" x14ac:dyDescent="0.35">
      <c r="A7" s="540"/>
      <c r="B7" s="555"/>
      <c r="C7" s="556"/>
      <c r="D7" s="556"/>
      <c r="E7" s="557"/>
      <c r="F7" s="556"/>
      <c r="G7" s="558"/>
      <c r="H7" s="559"/>
      <c r="I7" s="560"/>
      <c r="J7" s="559"/>
      <c r="K7" s="561"/>
      <c r="L7" s="562" t="s">
        <v>139</v>
      </c>
      <c r="M7" s="563"/>
      <c r="N7" s="734">
        <f>Budgeted_Enter_Data!C9</f>
        <v>0</v>
      </c>
      <c r="O7" s="735">
        <f>Expended_Enter_Data!C9</f>
        <v>0</v>
      </c>
      <c r="GQ7" s="527"/>
      <c r="GR7" s="527"/>
      <c r="GS7" s="527"/>
      <c r="GT7" s="527"/>
      <c r="GU7" s="527"/>
      <c r="GV7" s="527"/>
      <c r="GW7" s="527"/>
      <c r="GX7" s="527"/>
    </row>
    <row r="8" spans="1:206" s="530" customFormat="1" ht="14.5" customHeight="1" x14ac:dyDescent="0.35">
      <c r="A8" s="540"/>
      <c r="B8" s="564" t="s">
        <v>276</v>
      </c>
      <c r="C8" s="565"/>
      <c r="D8" s="565"/>
      <c r="E8" s="565"/>
      <c r="F8" s="565"/>
      <c r="G8" s="565"/>
      <c r="H8" s="565"/>
      <c r="I8" s="566"/>
      <c r="J8" s="567"/>
      <c r="K8" s="568"/>
      <c r="L8" s="562" t="s">
        <v>140</v>
      </c>
      <c r="M8" s="563"/>
      <c r="N8" s="734">
        <f>Budgeted_Enter_Data!D9</f>
        <v>0</v>
      </c>
      <c r="O8" s="735">
        <f>Expended_Enter_Data!D9</f>
        <v>0</v>
      </c>
      <c r="GQ8" s="527"/>
      <c r="GR8" s="527"/>
      <c r="GS8" s="527"/>
      <c r="GT8" s="527"/>
      <c r="GU8" s="527"/>
      <c r="GV8" s="527"/>
      <c r="GW8" s="527"/>
      <c r="GX8" s="527"/>
    </row>
    <row r="9" spans="1:206" s="530" customFormat="1" ht="14.5" customHeight="1" x14ac:dyDescent="0.35">
      <c r="A9" s="540"/>
      <c r="B9" s="569"/>
      <c r="C9" s="570"/>
      <c r="D9" s="570"/>
      <c r="E9" s="570"/>
      <c r="F9" s="570"/>
      <c r="G9" s="570"/>
      <c r="H9" s="570"/>
      <c r="I9" s="571"/>
      <c r="J9" s="567"/>
      <c r="K9" s="568"/>
      <c r="L9" s="562" t="s">
        <v>35</v>
      </c>
      <c r="M9" s="563"/>
      <c r="N9" s="736">
        <f>Budgeted_Enter_Data!E9</f>
        <v>0</v>
      </c>
      <c r="O9" s="737">
        <f>Expended_Enter_Data!E9</f>
        <v>0</v>
      </c>
      <c r="GQ9" s="527"/>
      <c r="GR9" s="527"/>
      <c r="GS9" s="527"/>
      <c r="GT9" s="527"/>
      <c r="GU9" s="527"/>
      <c r="GV9" s="527"/>
      <c r="GW9" s="527"/>
      <c r="GX9" s="527"/>
    </row>
    <row r="10" spans="1:206" s="530" customFormat="1" ht="14.5" customHeight="1" x14ac:dyDescent="0.35">
      <c r="A10" s="540"/>
      <c r="B10" s="569"/>
      <c r="C10" s="570"/>
      <c r="D10" s="570"/>
      <c r="E10" s="570"/>
      <c r="F10" s="570"/>
      <c r="G10" s="570"/>
      <c r="H10" s="570"/>
      <c r="I10" s="571"/>
      <c r="J10" s="567"/>
      <c r="K10" s="568"/>
      <c r="L10" s="562" t="s">
        <v>36</v>
      </c>
      <c r="M10" s="563"/>
      <c r="N10" s="734">
        <f>Budgeted_Enter_Data!F9</f>
        <v>0</v>
      </c>
      <c r="O10" s="735">
        <f>Expended_Enter_Data!F9</f>
        <v>0</v>
      </c>
      <c r="GQ10" s="527"/>
      <c r="GR10" s="527"/>
      <c r="GS10" s="527"/>
      <c r="GT10" s="527"/>
      <c r="GU10" s="527"/>
      <c r="GV10" s="527"/>
      <c r="GW10" s="527"/>
      <c r="GX10" s="527"/>
    </row>
    <row r="11" spans="1:206" s="530" customFormat="1" ht="14.5" customHeight="1" x14ac:dyDescent="0.35">
      <c r="A11" s="540"/>
      <c r="B11" s="572"/>
      <c r="C11" s="573"/>
      <c r="D11" s="573"/>
      <c r="E11" s="573"/>
      <c r="F11" s="573"/>
      <c r="G11" s="573"/>
      <c r="H11" s="573"/>
      <c r="I11" s="574"/>
      <c r="J11" s="575"/>
      <c r="K11" s="576"/>
      <c r="L11" s="577" t="s">
        <v>141</v>
      </c>
      <c r="M11" s="578"/>
      <c r="N11" s="738">
        <f>Budgeted_Enter_Data!G9</f>
        <v>0</v>
      </c>
      <c r="O11" s="739">
        <f>Expended_Enter_Data!G9</f>
        <v>0</v>
      </c>
      <c r="GQ11" s="527"/>
      <c r="GR11" s="527"/>
      <c r="GS11" s="527"/>
      <c r="GT11" s="527"/>
      <c r="GU11" s="527"/>
      <c r="GV11" s="527"/>
      <c r="GW11" s="527"/>
      <c r="GX11" s="527"/>
    </row>
    <row r="12" spans="1:206" s="530" customFormat="1" ht="14.5" customHeight="1" x14ac:dyDescent="0.35">
      <c r="A12" s="540"/>
      <c r="B12" s="579" t="s">
        <v>142</v>
      </c>
      <c r="C12" s="580"/>
      <c r="D12" s="581"/>
      <c r="E12" s="582" t="s">
        <v>143</v>
      </c>
      <c r="F12" s="583"/>
      <c r="G12" s="583"/>
      <c r="H12" s="584" t="s">
        <v>183</v>
      </c>
      <c r="I12" s="585"/>
      <c r="J12" s="585"/>
      <c r="K12" s="586"/>
      <c r="L12" s="587" t="s">
        <v>145</v>
      </c>
      <c r="M12" s="588"/>
      <c r="N12" s="588" t="s">
        <v>146</v>
      </c>
      <c r="O12" s="589"/>
      <c r="GQ12" s="527"/>
      <c r="GR12" s="527"/>
      <c r="GS12" s="527"/>
      <c r="GT12" s="527"/>
      <c r="GU12" s="527"/>
      <c r="GV12" s="527"/>
      <c r="GW12" s="527"/>
      <c r="GX12" s="527"/>
    </row>
    <row r="13" spans="1:206" s="530" customFormat="1" ht="32" customHeight="1" x14ac:dyDescent="0.35">
      <c r="A13" s="540"/>
      <c r="B13" s="590"/>
      <c r="C13" s="591"/>
      <c r="D13" s="592"/>
      <c r="E13" s="593"/>
      <c r="F13" s="594"/>
      <c r="G13" s="595"/>
      <c r="H13" s="596" t="s">
        <v>186</v>
      </c>
      <c r="I13" s="597"/>
      <c r="J13" s="596" t="s">
        <v>187</v>
      </c>
      <c r="K13" s="597"/>
      <c r="L13" s="598" t="s">
        <v>168</v>
      </c>
      <c r="M13" s="598"/>
      <c r="N13" s="598" t="s">
        <v>188</v>
      </c>
      <c r="O13" s="599"/>
      <c r="GQ13" s="527"/>
      <c r="GR13" s="527"/>
      <c r="GS13" s="527"/>
      <c r="GT13" s="527"/>
      <c r="GU13" s="527"/>
      <c r="GV13" s="527"/>
      <c r="GW13" s="527"/>
      <c r="GX13" s="527"/>
    </row>
    <row r="14" spans="1:206" ht="15.5" customHeight="1" thickBot="1" x14ac:dyDescent="0.4">
      <c r="A14" s="600"/>
      <c r="B14" s="515" t="s">
        <v>185</v>
      </c>
      <c r="C14" s="516"/>
      <c r="D14" s="517"/>
      <c r="E14" s="518" t="s">
        <v>184</v>
      </c>
      <c r="F14" s="519"/>
      <c r="G14" s="520"/>
      <c r="H14" s="601" t="s">
        <v>41</v>
      </c>
      <c r="I14" s="601" t="s">
        <v>42</v>
      </c>
      <c r="J14" s="601" t="s">
        <v>41</v>
      </c>
      <c r="K14" s="601" t="s">
        <v>42</v>
      </c>
      <c r="L14" s="602"/>
      <c r="M14" s="602"/>
      <c r="N14" s="603" t="s">
        <v>14</v>
      </c>
      <c r="O14" s="604" t="s">
        <v>46</v>
      </c>
    </row>
    <row r="15" spans="1:206" ht="75.5" customHeight="1" thickTop="1" thickBot="1" x14ac:dyDescent="0.4">
      <c r="A15" s="600"/>
      <c r="B15" s="521"/>
      <c r="C15" s="522"/>
      <c r="D15" s="523"/>
      <c r="E15" s="524"/>
      <c r="F15" s="525"/>
      <c r="G15" s="526"/>
      <c r="H15" s="740" t="str">
        <f>Summary!L10</f>
        <v>.</v>
      </c>
      <c r="I15" s="740" t="str">
        <f>Summary!M10</f>
        <v>.</v>
      </c>
      <c r="J15" s="741" t="str">
        <f>Summary!L11</f>
        <v>.</v>
      </c>
      <c r="K15" s="741" t="str">
        <f>Summary!M11</f>
        <v>.</v>
      </c>
      <c r="L15" s="605" t="s">
        <v>277</v>
      </c>
      <c r="M15" s="606"/>
      <c r="N15" s="742">
        <f>Budgeted_Enter_Data!E9</f>
        <v>0</v>
      </c>
      <c r="O15" s="743">
        <f>Expended_Enter_Data!E9</f>
        <v>0</v>
      </c>
      <c r="P15" s="607"/>
    </row>
    <row r="16" spans="1:206" ht="18" customHeight="1" thickTop="1" x14ac:dyDescent="0.35">
      <c r="A16" s="600"/>
      <c r="B16" s="608" t="s">
        <v>151</v>
      </c>
      <c r="C16" s="609"/>
      <c r="D16" s="609"/>
      <c r="E16" s="610"/>
      <c r="F16" s="610"/>
      <c r="G16" s="610"/>
      <c r="H16" s="610"/>
      <c r="I16" s="610"/>
      <c r="J16" s="610"/>
      <c r="K16" s="610"/>
      <c r="L16" s="610"/>
      <c r="M16" s="611"/>
      <c r="N16" s="611"/>
      <c r="O16" s="612"/>
      <c r="P16" s="613"/>
    </row>
    <row r="17" spans="1:206" s="615" customFormat="1" ht="35.25" customHeight="1" thickBot="1" x14ac:dyDescent="0.4">
      <c r="A17" s="614"/>
      <c r="B17" s="510" t="s">
        <v>152</v>
      </c>
      <c r="C17" s="511"/>
      <c r="D17" s="511"/>
      <c r="E17" s="512"/>
      <c r="F17" s="512"/>
      <c r="G17" s="512"/>
      <c r="H17" s="512"/>
      <c r="I17" s="512"/>
      <c r="J17" s="512"/>
      <c r="K17" s="512"/>
      <c r="L17" s="512"/>
      <c r="M17" s="513"/>
      <c r="N17" s="513"/>
      <c r="O17" s="514"/>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0"/>
      <c r="EI17" s="530"/>
      <c r="EJ17" s="530"/>
      <c r="EK17" s="530"/>
      <c r="EL17" s="530"/>
      <c r="EM17" s="530"/>
      <c r="EN17" s="530"/>
      <c r="EO17" s="530"/>
      <c r="EP17" s="530"/>
      <c r="EQ17" s="530"/>
      <c r="ER17" s="530"/>
      <c r="ES17" s="530"/>
      <c r="ET17" s="530"/>
      <c r="EU17" s="530"/>
      <c r="EV17" s="530"/>
      <c r="EW17" s="530"/>
      <c r="EX17" s="530"/>
      <c r="EY17" s="530"/>
      <c r="EZ17" s="530"/>
      <c r="FA17" s="530"/>
      <c r="FB17" s="530"/>
      <c r="FC17" s="530"/>
      <c r="FD17" s="530"/>
      <c r="FE17" s="530"/>
      <c r="FF17" s="530"/>
      <c r="FG17" s="530"/>
      <c r="FH17" s="530"/>
      <c r="FI17" s="530"/>
      <c r="FJ17" s="530"/>
      <c r="FK17" s="530"/>
      <c r="FL17" s="530"/>
      <c r="FM17" s="530"/>
      <c r="FN17" s="530"/>
      <c r="FO17" s="530"/>
      <c r="FP17" s="530"/>
      <c r="FQ17" s="530"/>
      <c r="FR17" s="530"/>
      <c r="FS17" s="530"/>
      <c r="FT17" s="530"/>
      <c r="FU17" s="530"/>
      <c r="FV17" s="530"/>
      <c r="FW17" s="530"/>
      <c r="FX17" s="530"/>
      <c r="FY17" s="530"/>
      <c r="FZ17" s="530"/>
      <c r="GA17" s="530"/>
      <c r="GB17" s="530"/>
      <c r="GC17" s="530"/>
      <c r="GD17" s="530"/>
      <c r="GE17" s="530"/>
      <c r="GF17" s="530"/>
      <c r="GG17" s="530"/>
      <c r="GH17" s="530"/>
      <c r="GI17" s="530"/>
      <c r="GJ17" s="530"/>
      <c r="GK17" s="530"/>
      <c r="GL17" s="530"/>
      <c r="GM17" s="530"/>
      <c r="GN17" s="530"/>
      <c r="GO17" s="530"/>
      <c r="GP17" s="530"/>
      <c r="GQ17" s="530"/>
      <c r="GR17" s="530"/>
      <c r="GS17" s="530"/>
      <c r="GT17" s="530"/>
      <c r="GU17" s="530"/>
      <c r="GV17" s="530"/>
      <c r="GW17" s="530"/>
      <c r="GX17" s="530"/>
    </row>
    <row r="18" spans="1:206" s="615" customFormat="1" ht="5" customHeight="1" thickTop="1" thickBot="1" x14ac:dyDescent="0.4">
      <c r="A18" s="614"/>
      <c r="B18" s="616"/>
      <c r="C18" s="617"/>
      <c r="D18" s="617"/>
      <c r="E18" s="617"/>
      <c r="F18" s="617"/>
      <c r="G18" s="617"/>
      <c r="H18" s="617"/>
      <c r="I18" s="617"/>
      <c r="J18" s="617"/>
      <c r="K18" s="617"/>
      <c r="L18" s="617"/>
      <c r="M18" s="617"/>
      <c r="N18" s="617"/>
      <c r="O18" s="618"/>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0"/>
      <c r="DV18" s="530"/>
      <c r="DW18" s="530"/>
      <c r="DX18" s="530"/>
      <c r="DY18" s="530"/>
      <c r="DZ18" s="530"/>
      <c r="EA18" s="530"/>
      <c r="EB18" s="530"/>
      <c r="EC18" s="530"/>
      <c r="ED18" s="530"/>
      <c r="EE18" s="530"/>
      <c r="EF18" s="530"/>
      <c r="EG18" s="530"/>
      <c r="EH18" s="530"/>
      <c r="EI18" s="530"/>
      <c r="EJ18" s="530"/>
      <c r="EK18" s="530"/>
      <c r="EL18" s="530"/>
      <c r="EM18" s="530"/>
      <c r="EN18" s="530"/>
      <c r="EO18" s="530"/>
      <c r="EP18" s="530"/>
      <c r="EQ18" s="530"/>
      <c r="ER18" s="530"/>
      <c r="ES18" s="530"/>
      <c r="ET18" s="530"/>
      <c r="EU18" s="530"/>
      <c r="EV18" s="530"/>
      <c r="EW18" s="530"/>
      <c r="EX18" s="530"/>
      <c r="EY18" s="530"/>
      <c r="EZ18" s="530"/>
      <c r="FA18" s="530"/>
      <c r="FB18" s="530"/>
      <c r="FC18" s="530"/>
      <c r="FD18" s="530"/>
      <c r="FE18" s="530"/>
      <c r="FF18" s="530"/>
      <c r="FG18" s="530"/>
      <c r="FH18" s="530"/>
      <c r="FI18" s="530"/>
      <c r="FJ18" s="530"/>
      <c r="FK18" s="530"/>
      <c r="FL18" s="530"/>
      <c r="FM18" s="530"/>
      <c r="FN18" s="530"/>
      <c r="FO18" s="530"/>
      <c r="FP18" s="530"/>
      <c r="FQ18" s="530"/>
      <c r="FR18" s="530"/>
      <c r="FS18" s="530"/>
      <c r="FT18" s="530"/>
      <c r="FU18" s="530"/>
      <c r="FV18" s="530"/>
      <c r="FW18" s="530"/>
      <c r="FX18" s="530"/>
      <c r="FY18" s="530"/>
      <c r="FZ18" s="530"/>
      <c r="GA18" s="530"/>
      <c r="GB18" s="530"/>
      <c r="GC18" s="530"/>
      <c r="GD18" s="530"/>
      <c r="GE18" s="530"/>
      <c r="GF18" s="530"/>
      <c r="GG18" s="530"/>
      <c r="GH18" s="530"/>
      <c r="GI18" s="530"/>
      <c r="GJ18" s="530"/>
      <c r="GK18" s="530"/>
      <c r="GL18" s="530"/>
      <c r="GM18" s="530"/>
      <c r="GN18" s="530"/>
      <c r="GO18" s="530"/>
      <c r="GP18" s="530"/>
      <c r="GQ18" s="530"/>
      <c r="GR18" s="530"/>
      <c r="GS18" s="530"/>
      <c r="GT18" s="530"/>
      <c r="GU18" s="530"/>
      <c r="GV18" s="530"/>
      <c r="GW18" s="530"/>
      <c r="GX18" s="530"/>
    </row>
    <row r="19" spans="1:206" s="615" customFormat="1" ht="40.5" customHeight="1" thickBot="1" x14ac:dyDescent="0.4">
      <c r="B19" s="619"/>
      <c r="C19" s="619"/>
      <c r="D19" s="619"/>
      <c r="E19" s="619"/>
      <c r="F19" s="619"/>
      <c r="G19" s="619"/>
      <c r="H19" s="619"/>
      <c r="I19" s="619"/>
      <c r="J19" s="619"/>
      <c r="K19" s="619"/>
      <c r="L19" s="619"/>
      <c r="M19" s="619"/>
      <c r="N19" s="619"/>
      <c r="O19" s="619"/>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row>
    <row r="20" spans="1:206" s="530" customFormat="1" ht="25" customHeight="1" x14ac:dyDescent="0.35">
      <c r="B20" s="620" t="s">
        <v>221</v>
      </c>
      <c r="C20" s="543"/>
      <c r="D20" s="543"/>
      <c r="E20" s="543"/>
      <c r="F20" s="543"/>
      <c r="G20" s="543"/>
      <c r="H20" s="543"/>
      <c r="I20" s="543"/>
      <c r="J20" s="543"/>
      <c r="K20" s="543"/>
      <c r="L20" s="543"/>
      <c r="M20" s="621"/>
      <c r="N20" s="622" t="s">
        <v>163</v>
      </c>
      <c r="O20" s="545" t="s">
        <v>162</v>
      </c>
      <c r="GQ20" s="527"/>
      <c r="GR20" s="527"/>
      <c r="GS20" s="527"/>
      <c r="GT20" s="527"/>
      <c r="GU20" s="527"/>
      <c r="GV20" s="527"/>
      <c r="GW20" s="527"/>
      <c r="GX20" s="527"/>
    </row>
    <row r="21" spans="1:206" s="530" customFormat="1" ht="14.5" customHeight="1" x14ac:dyDescent="0.35">
      <c r="B21" s="623" t="s">
        <v>153</v>
      </c>
      <c r="C21" s="624"/>
      <c r="D21" s="624"/>
      <c r="E21" s="625" t="s">
        <v>137</v>
      </c>
      <c r="F21" s="624"/>
      <c r="G21" s="624"/>
      <c r="H21" s="624"/>
      <c r="I21" s="626"/>
      <c r="J21" s="627"/>
      <c r="K21" s="628"/>
      <c r="L21" s="629" t="s">
        <v>138</v>
      </c>
      <c r="M21" s="630"/>
      <c r="N21" s="734">
        <f>Budgeted_Enter_Data!B10</f>
        <v>0</v>
      </c>
      <c r="O21" s="744">
        <f>Expended_Enter_Data!B10</f>
        <v>0</v>
      </c>
      <c r="GQ21" s="527"/>
      <c r="GR21" s="527"/>
      <c r="GS21" s="527"/>
      <c r="GT21" s="527"/>
      <c r="GU21" s="527"/>
      <c r="GV21" s="527"/>
      <c r="GW21" s="527"/>
      <c r="GX21" s="527"/>
    </row>
    <row r="22" spans="1:206" s="530" customFormat="1" ht="14.5" customHeight="1" x14ac:dyDescent="0.35">
      <c r="B22" s="631"/>
      <c r="C22" s="632"/>
      <c r="D22" s="632"/>
      <c r="E22" s="633"/>
      <c r="F22" s="632"/>
      <c r="G22" s="632"/>
      <c r="H22" s="632"/>
      <c r="I22" s="634"/>
      <c r="J22" s="635"/>
      <c r="K22" s="636"/>
      <c r="L22" s="562" t="s">
        <v>139</v>
      </c>
      <c r="M22" s="563"/>
      <c r="N22" s="734">
        <f>Budgeted_Enter_Data!C10</f>
        <v>0</v>
      </c>
      <c r="O22" s="744">
        <f>Expended_Enter_Data!C10</f>
        <v>0</v>
      </c>
      <c r="GQ22" s="527"/>
      <c r="GR22" s="527"/>
      <c r="GS22" s="527"/>
      <c r="GT22" s="527"/>
      <c r="GU22" s="527"/>
      <c r="GV22" s="527"/>
      <c r="GW22" s="527"/>
      <c r="GX22" s="527"/>
    </row>
    <row r="23" spans="1:206" s="530" customFormat="1" ht="14.5" customHeight="1" x14ac:dyDescent="0.35">
      <c r="B23" s="637" t="s">
        <v>200</v>
      </c>
      <c r="C23" s="638"/>
      <c r="D23" s="638"/>
      <c r="E23" s="638"/>
      <c r="F23" s="638"/>
      <c r="G23" s="638"/>
      <c r="H23" s="638"/>
      <c r="I23" s="639"/>
      <c r="J23" s="640"/>
      <c r="K23" s="641"/>
      <c r="L23" s="562" t="s">
        <v>140</v>
      </c>
      <c r="M23" s="563"/>
      <c r="N23" s="734">
        <f>Budgeted_Enter_Data!D10</f>
        <v>0</v>
      </c>
      <c r="O23" s="744">
        <f>Expended_Enter_Data!D10</f>
        <v>0</v>
      </c>
      <c r="GQ23" s="527"/>
      <c r="GR23" s="527"/>
      <c r="GS23" s="527"/>
      <c r="GT23" s="527"/>
      <c r="GU23" s="527"/>
      <c r="GV23" s="527"/>
      <c r="GW23" s="527"/>
      <c r="GX23" s="527"/>
    </row>
    <row r="24" spans="1:206" s="530" customFormat="1" ht="14.5" customHeight="1" x14ac:dyDescent="0.35">
      <c r="B24" s="569"/>
      <c r="C24" s="570"/>
      <c r="D24" s="570"/>
      <c r="E24" s="570"/>
      <c r="F24" s="570"/>
      <c r="G24" s="570"/>
      <c r="H24" s="570"/>
      <c r="I24" s="571"/>
      <c r="J24" s="640"/>
      <c r="K24" s="641"/>
      <c r="L24" s="562" t="s">
        <v>35</v>
      </c>
      <c r="M24" s="563"/>
      <c r="N24" s="736">
        <f>Budgeted_Enter_Data!E10</f>
        <v>0</v>
      </c>
      <c r="O24" s="745">
        <f>Expended_Enter_Data!E10</f>
        <v>0</v>
      </c>
      <c r="GQ24" s="527"/>
      <c r="GR24" s="527"/>
      <c r="GS24" s="527"/>
      <c r="GT24" s="527"/>
      <c r="GU24" s="527"/>
      <c r="GV24" s="527"/>
      <c r="GW24" s="527"/>
      <c r="GX24" s="527"/>
    </row>
    <row r="25" spans="1:206" s="530" customFormat="1" ht="14.5" customHeight="1" x14ac:dyDescent="0.35">
      <c r="B25" s="569"/>
      <c r="C25" s="570"/>
      <c r="D25" s="570"/>
      <c r="E25" s="570"/>
      <c r="F25" s="570"/>
      <c r="G25" s="570"/>
      <c r="H25" s="570"/>
      <c r="I25" s="571"/>
      <c r="J25" s="640"/>
      <c r="K25" s="641"/>
      <c r="L25" s="562" t="s">
        <v>36</v>
      </c>
      <c r="M25" s="563"/>
      <c r="N25" s="734">
        <f>Budgeted_Enter_Data!F10</f>
        <v>0</v>
      </c>
      <c r="O25" s="744">
        <f>Expended_Enter_Data!F10</f>
        <v>0</v>
      </c>
      <c r="GQ25" s="527"/>
      <c r="GR25" s="527"/>
      <c r="GS25" s="527"/>
      <c r="GT25" s="527"/>
      <c r="GU25" s="527"/>
      <c r="GV25" s="527"/>
      <c r="GW25" s="527"/>
      <c r="GX25" s="527"/>
    </row>
    <row r="26" spans="1:206" s="530" customFormat="1" ht="14.5" customHeight="1" x14ac:dyDescent="0.35">
      <c r="B26" s="642"/>
      <c r="C26" s="643"/>
      <c r="D26" s="643"/>
      <c r="E26" s="643"/>
      <c r="F26" s="643"/>
      <c r="G26" s="643"/>
      <c r="H26" s="643"/>
      <c r="I26" s="644"/>
      <c r="J26" s="645"/>
      <c r="K26" s="646"/>
      <c r="L26" s="577" t="s">
        <v>141</v>
      </c>
      <c r="M26" s="578"/>
      <c r="N26" s="738">
        <f>Budgeted_Enter_Data!G10</f>
        <v>0</v>
      </c>
      <c r="O26" s="746">
        <f>Expended_Enter_Data!G10</f>
        <v>0</v>
      </c>
      <c r="GQ26" s="527"/>
      <c r="GR26" s="527"/>
      <c r="GS26" s="527"/>
      <c r="GT26" s="527"/>
      <c r="GU26" s="527"/>
      <c r="GV26" s="527"/>
      <c r="GW26" s="527"/>
      <c r="GX26" s="527"/>
    </row>
    <row r="27" spans="1:206" s="530" customFormat="1" ht="14.5" customHeight="1" x14ac:dyDescent="0.35">
      <c r="B27" s="647" t="s">
        <v>142</v>
      </c>
      <c r="C27" s="648"/>
      <c r="D27" s="648"/>
      <c r="E27" s="649" t="s">
        <v>143</v>
      </c>
      <c r="F27" s="650"/>
      <c r="G27" s="651"/>
      <c r="H27" s="652" t="s">
        <v>144</v>
      </c>
      <c r="I27" s="653"/>
      <c r="J27" s="653"/>
      <c r="K27" s="654"/>
      <c r="L27" s="655" t="s">
        <v>145</v>
      </c>
      <c r="M27" s="655"/>
      <c r="N27" s="655" t="s">
        <v>146</v>
      </c>
      <c r="O27" s="656"/>
      <c r="GQ27" s="527"/>
      <c r="GR27" s="527"/>
      <c r="GS27" s="527"/>
      <c r="GT27" s="527"/>
      <c r="GU27" s="527"/>
      <c r="GV27" s="527"/>
      <c r="GW27" s="527"/>
      <c r="GX27" s="527"/>
    </row>
    <row r="28" spans="1:206" s="530" customFormat="1" ht="32" customHeight="1" x14ac:dyDescent="0.35">
      <c r="B28" s="590"/>
      <c r="C28" s="591"/>
      <c r="D28" s="592"/>
      <c r="E28" s="593"/>
      <c r="F28" s="594"/>
      <c r="G28" s="595"/>
      <c r="H28" s="657" t="s">
        <v>186</v>
      </c>
      <c r="I28" s="658"/>
      <c r="J28" s="657" t="s">
        <v>187</v>
      </c>
      <c r="K28" s="658"/>
      <c r="L28" s="659" t="s">
        <v>168</v>
      </c>
      <c r="M28" s="659"/>
      <c r="N28" s="659" t="s">
        <v>188</v>
      </c>
      <c r="O28" s="660"/>
      <c r="GQ28" s="527"/>
      <c r="GR28" s="527"/>
      <c r="GS28" s="527"/>
      <c r="GT28" s="527"/>
      <c r="GU28" s="527"/>
      <c r="GV28" s="527"/>
      <c r="GW28" s="527"/>
      <c r="GX28" s="527"/>
    </row>
    <row r="29" spans="1:206" ht="15.5" customHeight="1" x14ac:dyDescent="0.35">
      <c r="B29" s="515" t="s">
        <v>222</v>
      </c>
      <c r="C29" s="516"/>
      <c r="D29" s="517"/>
      <c r="E29" s="518" t="s">
        <v>201</v>
      </c>
      <c r="F29" s="519"/>
      <c r="G29" s="520"/>
      <c r="H29" s="601" t="s">
        <v>41</v>
      </c>
      <c r="I29" s="601" t="s">
        <v>42</v>
      </c>
      <c r="J29" s="601" t="s">
        <v>41</v>
      </c>
      <c r="K29" s="601" t="s">
        <v>42</v>
      </c>
      <c r="L29" s="602"/>
      <c r="M29" s="602"/>
      <c r="N29" s="603" t="s">
        <v>14</v>
      </c>
      <c r="O29" s="604" t="s">
        <v>46</v>
      </c>
    </row>
    <row r="30" spans="1:206" ht="34.5" customHeight="1" x14ac:dyDescent="0.35">
      <c r="B30" s="521"/>
      <c r="C30" s="522"/>
      <c r="D30" s="523"/>
      <c r="E30" s="524"/>
      <c r="F30" s="525"/>
      <c r="G30" s="526"/>
      <c r="H30" s="740" t="str">
        <f>Summary!L12</f>
        <v>.</v>
      </c>
      <c r="I30" s="740" t="str">
        <f>Summary!M12</f>
        <v>.</v>
      </c>
      <c r="J30" s="741" t="str">
        <f>Summary!L13</f>
        <v>.</v>
      </c>
      <c r="K30" s="741" t="str">
        <f>Summary!M13</f>
        <v>.</v>
      </c>
      <c r="L30" s="605" t="s">
        <v>277</v>
      </c>
      <c r="M30" s="606"/>
      <c r="N30" s="747">
        <f>Budgeted_Enter_Data!E10</f>
        <v>0</v>
      </c>
      <c r="O30" s="748">
        <f>Expended_Enter_Data!E10</f>
        <v>0</v>
      </c>
      <c r="P30" s="661"/>
    </row>
    <row r="31" spans="1:206" ht="18" customHeight="1" x14ac:dyDescent="0.35">
      <c r="B31" s="608" t="s">
        <v>151</v>
      </c>
      <c r="C31" s="609"/>
      <c r="D31" s="609"/>
      <c r="E31" s="610"/>
      <c r="F31" s="610"/>
      <c r="G31" s="610"/>
      <c r="H31" s="610"/>
      <c r="I31" s="610"/>
      <c r="J31" s="610"/>
      <c r="K31" s="610"/>
      <c r="L31" s="610"/>
      <c r="M31" s="611"/>
      <c r="N31" s="611"/>
      <c r="O31" s="612"/>
    </row>
    <row r="32" spans="1:206" s="615" customFormat="1" ht="17" customHeight="1" thickBot="1" x14ac:dyDescent="0.4">
      <c r="B32" s="662" t="s">
        <v>202</v>
      </c>
      <c r="C32" s="663"/>
      <c r="D32" s="663"/>
      <c r="E32" s="664"/>
      <c r="F32" s="664"/>
      <c r="G32" s="664"/>
      <c r="H32" s="664"/>
      <c r="I32" s="664"/>
      <c r="J32" s="664"/>
      <c r="K32" s="664"/>
      <c r="L32" s="664"/>
      <c r="M32" s="665"/>
      <c r="N32" s="665"/>
      <c r="O32" s="666"/>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0"/>
      <c r="DV32" s="530"/>
      <c r="DW32" s="530"/>
      <c r="DX32" s="530"/>
      <c r="DY32" s="530"/>
      <c r="DZ32" s="530"/>
      <c r="EA32" s="530"/>
      <c r="EB32" s="530"/>
      <c r="EC32" s="530"/>
      <c r="ED32" s="530"/>
      <c r="EE32" s="530"/>
      <c r="EF32" s="530"/>
      <c r="EG32" s="530"/>
      <c r="EH32" s="530"/>
      <c r="EI32" s="530"/>
      <c r="EJ32" s="530"/>
      <c r="EK32" s="530"/>
      <c r="EL32" s="530"/>
      <c r="EM32" s="530"/>
      <c r="EN32" s="530"/>
      <c r="EO32" s="530"/>
      <c r="EP32" s="530"/>
      <c r="EQ32" s="530"/>
      <c r="ER32" s="530"/>
      <c r="ES32" s="530"/>
      <c r="ET32" s="530"/>
      <c r="EU32" s="530"/>
      <c r="EV32" s="530"/>
      <c r="EW32" s="530"/>
      <c r="EX32" s="530"/>
      <c r="EY32" s="530"/>
      <c r="EZ32" s="530"/>
      <c r="FA32" s="530"/>
      <c r="FB32" s="530"/>
      <c r="FC32" s="530"/>
      <c r="FD32" s="530"/>
      <c r="FE32" s="530"/>
      <c r="FF32" s="530"/>
      <c r="FG32" s="530"/>
      <c r="FH32" s="530"/>
      <c r="FI32" s="530"/>
      <c r="FJ32" s="530"/>
      <c r="FK32" s="530"/>
      <c r="FL32" s="530"/>
      <c r="FM32" s="530"/>
      <c r="FN32" s="530"/>
      <c r="FO32" s="530"/>
      <c r="FP32" s="530"/>
      <c r="FQ32" s="530"/>
      <c r="FR32" s="530"/>
      <c r="FS32" s="530"/>
      <c r="FT32" s="530"/>
      <c r="FU32" s="530"/>
      <c r="FV32" s="530"/>
      <c r="FW32" s="530"/>
      <c r="FX32" s="530"/>
      <c r="FY32" s="530"/>
      <c r="FZ32" s="530"/>
      <c r="GA32" s="530"/>
      <c r="GB32" s="530"/>
      <c r="GC32" s="530"/>
      <c r="GD32" s="530"/>
      <c r="GE32" s="530"/>
      <c r="GF32" s="530"/>
      <c r="GG32" s="530"/>
      <c r="GH32" s="530"/>
      <c r="GI32" s="530"/>
      <c r="GJ32" s="530"/>
      <c r="GK32" s="530"/>
      <c r="GL32" s="530"/>
      <c r="GM32" s="530"/>
      <c r="GN32" s="530"/>
      <c r="GO32" s="530"/>
      <c r="GP32" s="530"/>
      <c r="GQ32" s="530"/>
      <c r="GR32" s="530"/>
      <c r="GS32" s="530"/>
      <c r="GT32" s="530"/>
      <c r="GU32" s="530"/>
      <c r="GV32" s="530"/>
      <c r="GW32" s="530"/>
      <c r="GX32" s="530"/>
    </row>
    <row r="33" spans="2:206" s="615" customFormat="1" ht="5" customHeight="1" thickBot="1" x14ac:dyDescent="0.4">
      <c r="B33" s="667"/>
      <c r="C33" s="668"/>
      <c r="D33" s="668"/>
      <c r="E33" s="668"/>
      <c r="F33" s="668"/>
      <c r="G33" s="668"/>
      <c r="H33" s="668"/>
      <c r="I33" s="668"/>
      <c r="J33" s="668"/>
      <c r="K33" s="668"/>
      <c r="L33" s="668"/>
      <c r="M33" s="668"/>
      <c r="N33" s="668"/>
      <c r="O33" s="669"/>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0"/>
      <c r="DV33" s="530"/>
      <c r="DW33" s="530"/>
      <c r="DX33" s="530"/>
      <c r="DY33" s="530"/>
      <c r="DZ33" s="530"/>
      <c r="EA33" s="530"/>
      <c r="EB33" s="530"/>
      <c r="EC33" s="530"/>
      <c r="ED33" s="530"/>
      <c r="EE33" s="530"/>
      <c r="EF33" s="530"/>
      <c r="EG33" s="530"/>
      <c r="EH33" s="530"/>
      <c r="EI33" s="530"/>
      <c r="EJ33" s="530"/>
      <c r="EK33" s="530"/>
      <c r="EL33" s="530"/>
      <c r="EM33" s="530"/>
      <c r="EN33" s="530"/>
      <c r="EO33" s="530"/>
      <c r="EP33" s="530"/>
      <c r="EQ33" s="530"/>
      <c r="ER33" s="530"/>
      <c r="ES33" s="530"/>
      <c r="ET33" s="530"/>
      <c r="EU33" s="530"/>
      <c r="EV33" s="530"/>
      <c r="EW33" s="530"/>
      <c r="EX33" s="530"/>
      <c r="EY33" s="530"/>
      <c r="EZ33" s="530"/>
      <c r="FA33" s="530"/>
      <c r="FB33" s="530"/>
      <c r="FC33" s="530"/>
      <c r="FD33" s="530"/>
      <c r="FE33" s="530"/>
      <c r="FF33" s="530"/>
      <c r="FG33" s="530"/>
      <c r="FH33" s="530"/>
      <c r="FI33" s="530"/>
      <c r="FJ33" s="530"/>
      <c r="FK33" s="530"/>
      <c r="FL33" s="530"/>
      <c r="FM33" s="530"/>
      <c r="FN33" s="530"/>
      <c r="FO33" s="530"/>
      <c r="FP33" s="530"/>
      <c r="FQ33" s="530"/>
      <c r="FR33" s="530"/>
      <c r="FS33" s="530"/>
      <c r="FT33" s="530"/>
      <c r="FU33" s="530"/>
      <c r="FV33" s="530"/>
      <c r="FW33" s="530"/>
      <c r="FX33" s="530"/>
      <c r="FY33" s="530"/>
      <c r="FZ33" s="530"/>
      <c r="GA33" s="530"/>
      <c r="GB33" s="530"/>
      <c r="GC33" s="530"/>
      <c r="GD33" s="530"/>
      <c r="GE33" s="530"/>
      <c r="GF33" s="530"/>
      <c r="GG33" s="530"/>
      <c r="GH33" s="530"/>
      <c r="GI33" s="530"/>
      <c r="GJ33" s="530"/>
      <c r="GK33" s="530"/>
      <c r="GL33" s="530"/>
      <c r="GM33" s="530"/>
      <c r="GN33" s="530"/>
      <c r="GO33" s="530"/>
      <c r="GP33" s="530"/>
      <c r="GQ33" s="530"/>
      <c r="GR33" s="530"/>
      <c r="GS33" s="530"/>
      <c r="GT33" s="530"/>
      <c r="GU33" s="530"/>
      <c r="GV33" s="530"/>
      <c r="GW33" s="530"/>
      <c r="GX33" s="530"/>
    </row>
    <row r="34" spans="2:206" ht="40.5" customHeight="1" thickBot="1" x14ac:dyDescent="0.4"/>
    <row r="35" spans="2:206" s="530" customFormat="1" ht="25" customHeight="1" x14ac:dyDescent="0.35">
      <c r="B35" s="620" t="s">
        <v>225</v>
      </c>
      <c r="C35" s="543"/>
      <c r="D35" s="543"/>
      <c r="E35" s="543"/>
      <c r="F35" s="543"/>
      <c r="G35" s="543"/>
      <c r="H35" s="543"/>
      <c r="I35" s="543"/>
      <c r="J35" s="543"/>
      <c r="K35" s="543"/>
      <c r="L35" s="543"/>
      <c r="M35" s="621"/>
      <c r="N35" s="622" t="s">
        <v>163</v>
      </c>
      <c r="O35" s="545" t="s">
        <v>162</v>
      </c>
      <c r="GQ35" s="527"/>
      <c r="GR35" s="527"/>
      <c r="GS35" s="527"/>
      <c r="GT35" s="527"/>
      <c r="GU35" s="527"/>
      <c r="GV35" s="527"/>
      <c r="GW35" s="527"/>
      <c r="GX35" s="527"/>
    </row>
    <row r="36" spans="2:206" s="530" customFormat="1" ht="14.5" customHeight="1" x14ac:dyDescent="0.35">
      <c r="B36" s="623" t="s">
        <v>154</v>
      </c>
      <c r="C36" s="624"/>
      <c r="D36" s="624"/>
      <c r="E36" s="625" t="s">
        <v>137</v>
      </c>
      <c r="F36" s="624"/>
      <c r="G36" s="624"/>
      <c r="H36" s="624"/>
      <c r="I36" s="626"/>
      <c r="J36" s="627"/>
      <c r="K36" s="628"/>
      <c r="L36" s="553" t="s">
        <v>138</v>
      </c>
      <c r="M36" s="554"/>
      <c r="N36" s="734">
        <f>Budgeted_Enter_Data!B11</f>
        <v>0</v>
      </c>
      <c r="O36" s="735">
        <f>Expended_Enter_Data!B11</f>
        <v>0</v>
      </c>
      <c r="GQ36" s="527"/>
      <c r="GR36" s="527"/>
      <c r="GS36" s="527"/>
      <c r="GT36" s="527"/>
      <c r="GU36" s="527"/>
      <c r="GV36" s="527"/>
      <c r="GW36" s="527"/>
      <c r="GX36" s="527"/>
    </row>
    <row r="37" spans="2:206" s="530" customFormat="1" ht="14.5" customHeight="1" x14ac:dyDescent="0.35">
      <c r="B37" s="631"/>
      <c r="C37" s="632"/>
      <c r="D37" s="632"/>
      <c r="E37" s="633"/>
      <c r="F37" s="632"/>
      <c r="G37" s="632"/>
      <c r="H37" s="632"/>
      <c r="I37" s="634"/>
      <c r="J37" s="670"/>
      <c r="K37" s="636"/>
      <c r="L37" s="562" t="s">
        <v>139</v>
      </c>
      <c r="M37" s="563"/>
      <c r="N37" s="734">
        <f>Budgeted_Enter_Data!C11</f>
        <v>0</v>
      </c>
      <c r="O37" s="735">
        <f>Expended_Enter_Data!C11</f>
        <v>0</v>
      </c>
      <c r="GQ37" s="527"/>
      <c r="GR37" s="527"/>
      <c r="GS37" s="527"/>
      <c r="GT37" s="527"/>
      <c r="GU37" s="527"/>
      <c r="GV37" s="527"/>
      <c r="GW37" s="527"/>
      <c r="GX37" s="527"/>
    </row>
    <row r="38" spans="2:206" s="530" customFormat="1" ht="14.5" customHeight="1" x14ac:dyDescent="0.35">
      <c r="B38" s="637" t="s">
        <v>205</v>
      </c>
      <c r="C38" s="638"/>
      <c r="D38" s="638"/>
      <c r="E38" s="638"/>
      <c r="F38" s="638"/>
      <c r="G38" s="638"/>
      <c r="H38" s="638"/>
      <c r="I38" s="639"/>
      <c r="J38" s="671"/>
      <c r="K38" s="641"/>
      <c r="L38" s="562" t="s">
        <v>140</v>
      </c>
      <c r="M38" s="563"/>
      <c r="N38" s="734">
        <f>Budgeted_Enter_Data!D11</f>
        <v>0</v>
      </c>
      <c r="O38" s="735">
        <f>Expended_Enter_Data!D11</f>
        <v>0</v>
      </c>
      <c r="GQ38" s="527"/>
      <c r="GR38" s="527"/>
      <c r="GS38" s="527"/>
      <c r="GT38" s="527"/>
      <c r="GU38" s="527"/>
      <c r="GV38" s="527"/>
      <c r="GW38" s="527"/>
      <c r="GX38" s="527"/>
    </row>
    <row r="39" spans="2:206" s="530" customFormat="1" ht="14.5" customHeight="1" x14ac:dyDescent="0.35">
      <c r="B39" s="569"/>
      <c r="C39" s="570"/>
      <c r="D39" s="570"/>
      <c r="E39" s="570"/>
      <c r="F39" s="570"/>
      <c r="G39" s="570"/>
      <c r="H39" s="570"/>
      <c r="I39" s="571"/>
      <c r="J39" s="671"/>
      <c r="K39" s="641"/>
      <c r="L39" s="562" t="s">
        <v>35</v>
      </c>
      <c r="M39" s="563"/>
      <c r="N39" s="736">
        <f>Budgeted_Enter_Data!E11</f>
        <v>0</v>
      </c>
      <c r="O39" s="737">
        <f>Expended_Enter_Data!E11</f>
        <v>0</v>
      </c>
      <c r="GQ39" s="527"/>
      <c r="GR39" s="527"/>
      <c r="GS39" s="527"/>
      <c r="GT39" s="527"/>
      <c r="GU39" s="527"/>
      <c r="GV39" s="527"/>
      <c r="GW39" s="527"/>
      <c r="GX39" s="527"/>
    </row>
    <row r="40" spans="2:206" s="530" customFormat="1" ht="14.5" customHeight="1" x14ac:dyDescent="0.35">
      <c r="B40" s="569"/>
      <c r="C40" s="570"/>
      <c r="D40" s="570"/>
      <c r="E40" s="570"/>
      <c r="F40" s="570"/>
      <c r="G40" s="570"/>
      <c r="H40" s="570"/>
      <c r="I40" s="571"/>
      <c r="J40" s="671"/>
      <c r="K40" s="641"/>
      <c r="L40" s="562" t="s">
        <v>36</v>
      </c>
      <c r="M40" s="563"/>
      <c r="N40" s="734">
        <f>Budgeted_Enter_Data!F11</f>
        <v>0</v>
      </c>
      <c r="O40" s="735">
        <f>Expended_Enter_Data!F11</f>
        <v>0</v>
      </c>
      <c r="GQ40" s="527"/>
      <c r="GR40" s="527"/>
      <c r="GS40" s="527"/>
      <c r="GT40" s="527"/>
      <c r="GU40" s="527"/>
      <c r="GV40" s="527"/>
      <c r="GW40" s="527"/>
      <c r="GX40" s="527"/>
    </row>
    <row r="41" spans="2:206" s="530" customFormat="1" ht="14.5" customHeight="1" x14ac:dyDescent="0.35">
      <c r="B41" s="642"/>
      <c r="C41" s="643"/>
      <c r="D41" s="643"/>
      <c r="E41" s="643"/>
      <c r="F41" s="643"/>
      <c r="G41" s="643"/>
      <c r="H41" s="643"/>
      <c r="I41" s="644"/>
      <c r="J41" s="672"/>
      <c r="K41" s="646"/>
      <c r="L41" s="577" t="s">
        <v>141</v>
      </c>
      <c r="M41" s="578"/>
      <c r="N41" s="738">
        <f>Budgeted_Enter_Data!G11</f>
        <v>0</v>
      </c>
      <c r="O41" s="739">
        <f>Expended_Enter_Data!G11</f>
        <v>0</v>
      </c>
      <c r="GQ41" s="527"/>
      <c r="GR41" s="527"/>
      <c r="GS41" s="527"/>
      <c r="GT41" s="527"/>
      <c r="GU41" s="527"/>
      <c r="GV41" s="527"/>
      <c r="GW41" s="527"/>
      <c r="GX41" s="527"/>
    </row>
    <row r="42" spans="2:206" s="530" customFormat="1" ht="14.5" customHeight="1" x14ac:dyDescent="0.35">
      <c r="B42" s="647" t="s">
        <v>142</v>
      </c>
      <c r="C42" s="648"/>
      <c r="D42" s="648"/>
      <c r="E42" s="649" t="s">
        <v>143</v>
      </c>
      <c r="F42" s="650"/>
      <c r="G42" s="651"/>
      <c r="H42" s="652" t="s">
        <v>144</v>
      </c>
      <c r="I42" s="653"/>
      <c r="J42" s="653"/>
      <c r="K42" s="654"/>
      <c r="L42" s="655" t="s">
        <v>145</v>
      </c>
      <c r="M42" s="655"/>
      <c r="N42" s="655" t="s">
        <v>146</v>
      </c>
      <c r="O42" s="656"/>
      <c r="GQ42" s="527"/>
      <c r="GR42" s="527"/>
      <c r="GS42" s="527"/>
      <c r="GT42" s="527"/>
      <c r="GU42" s="527"/>
      <c r="GV42" s="527"/>
      <c r="GW42" s="527"/>
      <c r="GX42" s="527"/>
    </row>
    <row r="43" spans="2:206" s="530" customFormat="1" ht="32" customHeight="1" x14ac:dyDescent="0.35">
      <c r="B43" s="590"/>
      <c r="C43" s="591"/>
      <c r="D43" s="592"/>
      <c r="E43" s="593"/>
      <c r="F43" s="594"/>
      <c r="G43" s="595"/>
      <c r="H43" s="657" t="s">
        <v>186</v>
      </c>
      <c r="I43" s="658"/>
      <c r="J43" s="657" t="s">
        <v>187</v>
      </c>
      <c r="K43" s="658"/>
      <c r="L43" s="659" t="s">
        <v>223</v>
      </c>
      <c r="M43" s="659"/>
      <c r="N43" s="659" t="s">
        <v>224</v>
      </c>
      <c r="O43" s="660"/>
      <c r="GQ43" s="527"/>
      <c r="GR43" s="527"/>
      <c r="GS43" s="527"/>
      <c r="GT43" s="527"/>
      <c r="GU43" s="527"/>
      <c r="GV43" s="527"/>
      <c r="GW43" s="527"/>
      <c r="GX43" s="527"/>
    </row>
    <row r="44" spans="2:206" ht="15.5" customHeight="1" x14ac:dyDescent="0.35">
      <c r="B44" s="515" t="s">
        <v>204</v>
      </c>
      <c r="C44" s="516"/>
      <c r="D44" s="517"/>
      <c r="E44" s="518" t="s">
        <v>203</v>
      </c>
      <c r="F44" s="519"/>
      <c r="G44" s="520"/>
      <c r="H44" s="601" t="s">
        <v>41</v>
      </c>
      <c r="I44" s="601" t="s">
        <v>42</v>
      </c>
      <c r="J44" s="601" t="s">
        <v>41</v>
      </c>
      <c r="K44" s="601" t="s">
        <v>42</v>
      </c>
      <c r="L44" s="602"/>
      <c r="M44" s="602"/>
      <c r="N44" s="603" t="s">
        <v>14</v>
      </c>
      <c r="O44" s="604" t="s">
        <v>46</v>
      </c>
    </row>
    <row r="45" spans="2:206" ht="66.5" customHeight="1" x14ac:dyDescent="0.35">
      <c r="B45" s="521"/>
      <c r="C45" s="522"/>
      <c r="D45" s="523"/>
      <c r="E45" s="524"/>
      <c r="F45" s="525"/>
      <c r="G45" s="526"/>
      <c r="H45" s="740" t="str">
        <f>Summary!L14</f>
        <v>.</v>
      </c>
      <c r="I45" s="740" t="str">
        <f>Summary!M14</f>
        <v>.</v>
      </c>
      <c r="J45" s="741" t="str">
        <f>Summary!L15</f>
        <v>.</v>
      </c>
      <c r="K45" s="741" t="str">
        <f>Summary!M15</f>
        <v>.</v>
      </c>
      <c r="L45" s="605" t="s">
        <v>277</v>
      </c>
      <c r="M45" s="606"/>
      <c r="N45" s="747">
        <f>Budgeted_Enter_Data!E11</f>
        <v>0</v>
      </c>
      <c r="O45" s="748">
        <f>Expended_Enter_Data!E11</f>
        <v>0</v>
      </c>
      <c r="P45" s="661"/>
    </row>
    <row r="46" spans="2:206" ht="18" customHeight="1" x14ac:dyDescent="0.35">
      <c r="B46" s="608" t="s">
        <v>151</v>
      </c>
      <c r="C46" s="609"/>
      <c r="D46" s="609"/>
      <c r="E46" s="610"/>
      <c r="F46" s="610"/>
      <c r="G46" s="610"/>
      <c r="H46" s="610"/>
      <c r="I46" s="610"/>
      <c r="J46" s="610"/>
      <c r="K46" s="610"/>
      <c r="L46" s="610"/>
      <c r="M46" s="611"/>
      <c r="N46" s="611"/>
      <c r="O46" s="612"/>
    </row>
    <row r="47" spans="2:206" s="615" customFormat="1" ht="35.25" customHeight="1" thickBot="1" x14ac:dyDescent="0.4">
      <c r="B47" s="673" t="s">
        <v>265</v>
      </c>
      <c r="C47" s="674"/>
      <c r="D47" s="674"/>
      <c r="E47" s="675"/>
      <c r="F47" s="675"/>
      <c r="G47" s="675"/>
      <c r="H47" s="675"/>
      <c r="I47" s="675"/>
      <c r="J47" s="675"/>
      <c r="K47" s="675"/>
      <c r="L47" s="675"/>
      <c r="M47" s="676"/>
      <c r="N47" s="676"/>
      <c r="O47" s="677"/>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30"/>
      <c r="DF47" s="530"/>
      <c r="DG47" s="530"/>
      <c r="DH47" s="530"/>
      <c r="DI47" s="530"/>
      <c r="DJ47" s="530"/>
      <c r="DK47" s="530"/>
      <c r="DL47" s="530"/>
      <c r="DM47" s="530"/>
      <c r="DN47" s="530"/>
      <c r="DO47" s="530"/>
      <c r="DP47" s="530"/>
      <c r="DQ47" s="530"/>
      <c r="DR47" s="530"/>
      <c r="DS47" s="530"/>
      <c r="DT47" s="530"/>
      <c r="DU47" s="530"/>
      <c r="DV47" s="530"/>
      <c r="DW47" s="530"/>
      <c r="DX47" s="530"/>
      <c r="DY47" s="530"/>
      <c r="DZ47" s="530"/>
      <c r="EA47" s="530"/>
      <c r="EB47" s="530"/>
      <c r="EC47" s="530"/>
      <c r="ED47" s="530"/>
      <c r="EE47" s="530"/>
      <c r="EF47" s="530"/>
      <c r="EG47" s="530"/>
      <c r="EH47" s="530"/>
      <c r="EI47" s="530"/>
      <c r="EJ47" s="530"/>
      <c r="EK47" s="530"/>
      <c r="EL47" s="530"/>
      <c r="EM47" s="530"/>
      <c r="EN47" s="530"/>
      <c r="EO47" s="530"/>
      <c r="EP47" s="530"/>
      <c r="EQ47" s="530"/>
      <c r="ER47" s="530"/>
      <c r="ES47" s="530"/>
      <c r="ET47" s="530"/>
      <c r="EU47" s="530"/>
      <c r="EV47" s="530"/>
      <c r="EW47" s="530"/>
      <c r="EX47" s="530"/>
      <c r="EY47" s="530"/>
      <c r="EZ47" s="530"/>
      <c r="FA47" s="530"/>
      <c r="FB47" s="530"/>
      <c r="FC47" s="530"/>
      <c r="FD47" s="530"/>
      <c r="FE47" s="530"/>
      <c r="FF47" s="530"/>
      <c r="FG47" s="530"/>
      <c r="FH47" s="530"/>
      <c r="FI47" s="530"/>
      <c r="FJ47" s="530"/>
      <c r="FK47" s="530"/>
      <c r="FL47" s="530"/>
      <c r="FM47" s="530"/>
      <c r="FN47" s="530"/>
      <c r="FO47" s="530"/>
      <c r="FP47" s="530"/>
      <c r="FQ47" s="530"/>
      <c r="FR47" s="530"/>
      <c r="FS47" s="530"/>
      <c r="FT47" s="530"/>
      <c r="FU47" s="530"/>
      <c r="FV47" s="530"/>
      <c r="FW47" s="530"/>
      <c r="FX47" s="530"/>
      <c r="FY47" s="530"/>
      <c r="FZ47" s="530"/>
      <c r="GA47" s="530"/>
      <c r="GB47" s="530"/>
      <c r="GC47" s="530"/>
      <c r="GD47" s="530"/>
      <c r="GE47" s="530"/>
      <c r="GF47" s="530"/>
      <c r="GG47" s="530"/>
      <c r="GH47" s="530"/>
      <c r="GI47" s="530"/>
      <c r="GJ47" s="530"/>
      <c r="GK47" s="530"/>
      <c r="GL47" s="530"/>
      <c r="GM47" s="530"/>
      <c r="GN47" s="530"/>
      <c r="GO47" s="530"/>
      <c r="GP47" s="530"/>
      <c r="GQ47" s="530"/>
      <c r="GR47" s="530"/>
      <c r="GS47" s="530"/>
      <c r="GT47" s="530"/>
      <c r="GU47" s="530"/>
      <c r="GV47" s="530"/>
      <c r="GW47" s="530"/>
      <c r="GX47" s="530"/>
    </row>
    <row r="48" spans="2:206" s="615" customFormat="1" ht="5" customHeight="1" thickBot="1" x14ac:dyDescent="0.4">
      <c r="B48" s="678"/>
      <c r="C48" s="679"/>
      <c r="D48" s="679"/>
      <c r="E48" s="679"/>
      <c r="F48" s="679"/>
      <c r="G48" s="679"/>
      <c r="H48" s="679"/>
      <c r="I48" s="679"/>
      <c r="J48" s="679"/>
      <c r="K48" s="679"/>
      <c r="L48" s="679"/>
      <c r="M48" s="679"/>
      <c r="N48" s="679"/>
      <c r="O48" s="68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30"/>
      <c r="DF48" s="530"/>
      <c r="DG48" s="530"/>
      <c r="DH48" s="530"/>
      <c r="DI48" s="530"/>
      <c r="DJ48" s="530"/>
      <c r="DK48" s="530"/>
      <c r="DL48" s="530"/>
      <c r="DM48" s="530"/>
      <c r="DN48" s="530"/>
      <c r="DO48" s="530"/>
      <c r="DP48" s="530"/>
      <c r="DQ48" s="530"/>
      <c r="DR48" s="530"/>
      <c r="DS48" s="530"/>
      <c r="DT48" s="530"/>
      <c r="DU48" s="530"/>
      <c r="DV48" s="530"/>
      <c r="DW48" s="530"/>
      <c r="DX48" s="530"/>
      <c r="DY48" s="530"/>
      <c r="DZ48" s="530"/>
      <c r="EA48" s="530"/>
      <c r="EB48" s="530"/>
      <c r="EC48" s="530"/>
      <c r="ED48" s="530"/>
      <c r="EE48" s="530"/>
      <c r="EF48" s="530"/>
      <c r="EG48" s="530"/>
      <c r="EH48" s="530"/>
      <c r="EI48" s="530"/>
      <c r="EJ48" s="530"/>
      <c r="EK48" s="530"/>
      <c r="EL48" s="530"/>
      <c r="EM48" s="530"/>
      <c r="EN48" s="530"/>
      <c r="EO48" s="530"/>
      <c r="EP48" s="530"/>
      <c r="EQ48" s="530"/>
      <c r="ER48" s="530"/>
      <c r="ES48" s="530"/>
      <c r="ET48" s="530"/>
      <c r="EU48" s="530"/>
      <c r="EV48" s="530"/>
      <c r="EW48" s="530"/>
      <c r="EX48" s="530"/>
      <c r="EY48" s="530"/>
      <c r="EZ48" s="530"/>
      <c r="FA48" s="530"/>
      <c r="FB48" s="530"/>
      <c r="FC48" s="530"/>
      <c r="FD48" s="530"/>
      <c r="FE48" s="530"/>
      <c r="FF48" s="530"/>
      <c r="FG48" s="530"/>
      <c r="FH48" s="530"/>
      <c r="FI48" s="530"/>
      <c r="FJ48" s="530"/>
      <c r="FK48" s="530"/>
      <c r="FL48" s="530"/>
      <c r="FM48" s="530"/>
      <c r="FN48" s="530"/>
      <c r="FO48" s="530"/>
      <c r="FP48" s="530"/>
      <c r="FQ48" s="530"/>
      <c r="FR48" s="530"/>
      <c r="FS48" s="530"/>
      <c r="FT48" s="530"/>
      <c r="FU48" s="530"/>
      <c r="FV48" s="530"/>
      <c r="FW48" s="530"/>
      <c r="FX48" s="530"/>
      <c r="FY48" s="530"/>
      <c r="FZ48" s="530"/>
      <c r="GA48" s="530"/>
      <c r="GB48" s="530"/>
      <c r="GC48" s="530"/>
      <c r="GD48" s="530"/>
      <c r="GE48" s="530"/>
      <c r="GF48" s="530"/>
      <c r="GG48" s="530"/>
      <c r="GH48" s="530"/>
      <c r="GI48" s="530"/>
      <c r="GJ48" s="530"/>
      <c r="GK48" s="530"/>
      <c r="GL48" s="530"/>
      <c r="GM48" s="530"/>
      <c r="GN48" s="530"/>
      <c r="GO48" s="530"/>
      <c r="GP48" s="530"/>
      <c r="GQ48" s="530"/>
      <c r="GR48" s="530"/>
      <c r="GS48" s="530"/>
      <c r="GT48" s="530"/>
      <c r="GU48" s="530"/>
      <c r="GV48" s="530"/>
      <c r="GW48" s="530"/>
      <c r="GX48" s="530"/>
    </row>
    <row r="49" spans="2:206" ht="40.5" customHeight="1" thickBot="1" x14ac:dyDescent="0.4"/>
    <row r="50" spans="2:206" s="530" customFormat="1" ht="25" customHeight="1" x14ac:dyDescent="0.35">
      <c r="B50" s="541" t="s">
        <v>226</v>
      </c>
      <c r="C50" s="542"/>
      <c r="D50" s="542"/>
      <c r="E50" s="542"/>
      <c r="F50" s="542"/>
      <c r="G50" s="542"/>
      <c r="H50" s="542"/>
      <c r="I50" s="542"/>
      <c r="J50" s="543"/>
      <c r="K50" s="543"/>
      <c r="L50" s="543"/>
      <c r="M50" s="621"/>
      <c r="N50" s="622" t="s">
        <v>163</v>
      </c>
      <c r="O50" s="545" t="s">
        <v>162</v>
      </c>
      <c r="GQ50" s="527"/>
      <c r="GR50" s="527"/>
      <c r="GS50" s="527"/>
      <c r="GT50" s="527"/>
      <c r="GU50" s="527"/>
      <c r="GV50" s="527"/>
      <c r="GW50" s="527"/>
      <c r="GX50" s="527"/>
    </row>
    <row r="51" spans="2:206" s="530" customFormat="1" ht="14.5" customHeight="1" x14ac:dyDescent="0.35">
      <c r="B51" s="546" t="s">
        <v>164</v>
      </c>
      <c r="C51" s="547"/>
      <c r="D51" s="547"/>
      <c r="E51" s="548" t="s">
        <v>137</v>
      </c>
      <c r="F51" s="547"/>
      <c r="G51" s="549"/>
      <c r="H51" s="550"/>
      <c r="I51" s="551"/>
      <c r="J51" s="627"/>
      <c r="K51" s="628"/>
      <c r="L51" s="553" t="s">
        <v>138</v>
      </c>
      <c r="M51" s="554"/>
      <c r="N51" s="734">
        <f>Budgeted_Enter_Data!B12</f>
        <v>0</v>
      </c>
      <c r="O51" s="735">
        <f>Expended_Enter_Data!B12</f>
        <v>0</v>
      </c>
      <c r="GQ51" s="527"/>
      <c r="GR51" s="527"/>
      <c r="GS51" s="527"/>
      <c r="GT51" s="527"/>
      <c r="GU51" s="527"/>
      <c r="GV51" s="527"/>
      <c r="GW51" s="527"/>
      <c r="GX51" s="527"/>
    </row>
    <row r="52" spans="2:206" s="530" customFormat="1" ht="14.5" customHeight="1" x14ac:dyDescent="0.35">
      <c r="B52" s="631"/>
      <c r="C52" s="632"/>
      <c r="D52" s="632"/>
      <c r="E52" s="633"/>
      <c r="F52" s="632"/>
      <c r="G52" s="681"/>
      <c r="H52" s="682"/>
      <c r="I52" s="683"/>
      <c r="J52" s="670"/>
      <c r="K52" s="636"/>
      <c r="L52" s="562" t="s">
        <v>139</v>
      </c>
      <c r="M52" s="563"/>
      <c r="N52" s="734">
        <f>Budgeted_Enter_Data!C12</f>
        <v>0</v>
      </c>
      <c r="O52" s="735">
        <f>Expended_Enter_Data!C12</f>
        <v>0</v>
      </c>
      <c r="GQ52" s="527"/>
      <c r="GR52" s="527"/>
      <c r="GS52" s="527"/>
      <c r="GT52" s="527"/>
      <c r="GU52" s="527"/>
      <c r="GV52" s="527"/>
      <c r="GW52" s="527"/>
      <c r="GX52" s="527"/>
    </row>
    <row r="53" spans="2:206" s="530" customFormat="1" ht="14.5" customHeight="1" x14ac:dyDescent="0.35">
      <c r="B53" s="637" t="s">
        <v>206</v>
      </c>
      <c r="C53" s="638"/>
      <c r="D53" s="638"/>
      <c r="E53" s="638"/>
      <c r="F53" s="638"/>
      <c r="G53" s="638"/>
      <c r="H53" s="638"/>
      <c r="I53" s="639"/>
      <c r="J53" s="684"/>
      <c r="K53" s="685"/>
      <c r="L53" s="562" t="s">
        <v>140</v>
      </c>
      <c r="M53" s="563"/>
      <c r="N53" s="734">
        <f>Budgeted_Enter_Data!D12</f>
        <v>0</v>
      </c>
      <c r="O53" s="735">
        <f>Expended_Enter_Data!D12</f>
        <v>0</v>
      </c>
      <c r="GQ53" s="527"/>
      <c r="GR53" s="527"/>
      <c r="GS53" s="527"/>
      <c r="GT53" s="527"/>
      <c r="GU53" s="527"/>
      <c r="GV53" s="527"/>
      <c r="GW53" s="527"/>
      <c r="GX53" s="527"/>
    </row>
    <row r="54" spans="2:206" s="530" customFormat="1" ht="14.5" customHeight="1" x14ac:dyDescent="0.35">
      <c r="B54" s="569"/>
      <c r="C54" s="570"/>
      <c r="D54" s="570"/>
      <c r="E54" s="570"/>
      <c r="F54" s="570"/>
      <c r="G54" s="570"/>
      <c r="H54" s="570"/>
      <c r="I54" s="571"/>
      <c r="J54" s="671"/>
      <c r="K54" s="641"/>
      <c r="L54" s="562" t="s">
        <v>35</v>
      </c>
      <c r="M54" s="563"/>
      <c r="N54" s="736">
        <f>Budgeted_Enter_Data!E12</f>
        <v>0</v>
      </c>
      <c r="O54" s="737">
        <f>Expended_Enter_Data!E12</f>
        <v>0</v>
      </c>
      <c r="GQ54" s="527"/>
      <c r="GR54" s="527"/>
      <c r="GS54" s="527"/>
      <c r="GT54" s="527"/>
      <c r="GU54" s="527"/>
      <c r="GV54" s="527"/>
      <c r="GW54" s="527"/>
      <c r="GX54" s="527"/>
    </row>
    <row r="55" spans="2:206" s="530" customFormat="1" ht="14.5" customHeight="1" x14ac:dyDescent="0.35">
      <c r="B55" s="569"/>
      <c r="C55" s="570"/>
      <c r="D55" s="570"/>
      <c r="E55" s="570"/>
      <c r="F55" s="570"/>
      <c r="G55" s="570"/>
      <c r="H55" s="570"/>
      <c r="I55" s="571"/>
      <c r="J55" s="671"/>
      <c r="K55" s="641"/>
      <c r="L55" s="562" t="s">
        <v>36</v>
      </c>
      <c r="M55" s="563"/>
      <c r="N55" s="734">
        <f>Budgeted_Enter_Data!F12</f>
        <v>0</v>
      </c>
      <c r="O55" s="735">
        <f>Expended_Enter_Data!F12</f>
        <v>0</v>
      </c>
      <c r="GQ55" s="527"/>
      <c r="GR55" s="527"/>
      <c r="GS55" s="527"/>
      <c r="GT55" s="527"/>
      <c r="GU55" s="527"/>
      <c r="GV55" s="527"/>
      <c r="GW55" s="527"/>
      <c r="GX55" s="527"/>
    </row>
    <row r="56" spans="2:206" s="530" customFormat="1" ht="14.5" customHeight="1" x14ac:dyDescent="0.35">
      <c r="B56" s="572"/>
      <c r="C56" s="573"/>
      <c r="D56" s="573"/>
      <c r="E56" s="573"/>
      <c r="F56" s="573"/>
      <c r="G56" s="573"/>
      <c r="H56" s="573"/>
      <c r="I56" s="574"/>
      <c r="J56" s="672"/>
      <c r="K56" s="646"/>
      <c r="L56" s="577" t="s">
        <v>141</v>
      </c>
      <c r="M56" s="578"/>
      <c r="N56" s="738">
        <f>Budgeted_Enter_Data!G12</f>
        <v>0</v>
      </c>
      <c r="O56" s="739">
        <f>Expended_Enter_Data!G12</f>
        <v>0</v>
      </c>
      <c r="GQ56" s="527"/>
      <c r="GR56" s="527"/>
      <c r="GS56" s="527"/>
      <c r="GT56" s="527"/>
      <c r="GU56" s="527"/>
      <c r="GV56" s="527"/>
      <c r="GW56" s="527"/>
      <c r="GX56" s="527"/>
    </row>
    <row r="57" spans="2:206" s="530" customFormat="1" ht="14.5" customHeight="1" x14ac:dyDescent="0.35">
      <c r="B57" s="579" t="s">
        <v>142</v>
      </c>
      <c r="C57" s="580"/>
      <c r="D57" s="580"/>
      <c r="E57" s="582" t="s">
        <v>143</v>
      </c>
      <c r="F57" s="583"/>
      <c r="G57" s="686"/>
      <c r="H57" s="687" t="s">
        <v>144</v>
      </c>
      <c r="I57" s="688"/>
      <c r="J57" s="653"/>
      <c r="K57" s="654"/>
      <c r="L57" s="655" t="s">
        <v>145</v>
      </c>
      <c r="M57" s="655"/>
      <c r="N57" s="655" t="s">
        <v>146</v>
      </c>
      <c r="O57" s="656"/>
      <c r="GQ57" s="527"/>
      <c r="GR57" s="527"/>
      <c r="GS57" s="527"/>
      <c r="GT57" s="527"/>
      <c r="GU57" s="527"/>
      <c r="GV57" s="527"/>
      <c r="GW57" s="527"/>
      <c r="GX57" s="527"/>
    </row>
    <row r="58" spans="2:206" s="530" customFormat="1" ht="32" customHeight="1" x14ac:dyDescent="0.35">
      <c r="B58" s="590"/>
      <c r="C58" s="591"/>
      <c r="D58" s="592"/>
      <c r="E58" s="593"/>
      <c r="F58" s="594"/>
      <c r="G58" s="595"/>
      <c r="H58" s="657" t="s">
        <v>186</v>
      </c>
      <c r="I58" s="658"/>
      <c r="J58" s="657" t="s">
        <v>187</v>
      </c>
      <c r="K58" s="658"/>
      <c r="L58" s="659" t="s">
        <v>168</v>
      </c>
      <c r="M58" s="659"/>
      <c r="N58" s="659" t="s">
        <v>224</v>
      </c>
      <c r="O58" s="660"/>
      <c r="GQ58" s="527"/>
      <c r="GR58" s="527"/>
      <c r="GS58" s="527"/>
      <c r="GT58" s="527"/>
      <c r="GU58" s="527"/>
      <c r="GV58" s="527"/>
      <c r="GW58" s="527"/>
      <c r="GX58" s="527"/>
    </row>
    <row r="59" spans="2:206" ht="15.5" customHeight="1" x14ac:dyDescent="0.35">
      <c r="B59" s="515" t="s">
        <v>207</v>
      </c>
      <c r="C59" s="516"/>
      <c r="D59" s="517"/>
      <c r="E59" s="518" t="s">
        <v>208</v>
      </c>
      <c r="F59" s="519"/>
      <c r="G59" s="520"/>
      <c r="H59" s="601" t="s">
        <v>41</v>
      </c>
      <c r="I59" s="601" t="s">
        <v>42</v>
      </c>
      <c r="J59" s="601" t="s">
        <v>41</v>
      </c>
      <c r="K59" s="601" t="s">
        <v>42</v>
      </c>
      <c r="L59" s="602"/>
      <c r="M59" s="602"/>
      <c r="N59" s="603" t="s">
        <v>14</v>
      </c>
      <c r="O59" s="604" t="s">
        <v>46</v>
      </c>
    </row>
    <row r="60" spans="2:206" ht="75.5" customHeight="1" x14ac:dyDescent="0.35">
      <c r="B60" s="521"/>
      <c r="C60" s="522"/>
      <c r="D60" s="523"/>
      <c r="E60" s="524"/>
      <c r="F60" s="525"/>
      <c r="G60" s="526"/>
      <c r="H60" s="740" t="str">
        <f>Summary!L16</f>
        <v>.</v>
      </c>
      <c r="I60" s="740" t="str">
        <f>Summary!M16</f>
        <v>.</v>
      </c>
      <c r="J60" s="741" t="str">
        <f>Summary!L17</f>
        <v>.</v>
      </c>
      <c r="K60" s="741" t="str">
        <f>Summary!M17</f>
        <v>.</v>
      </c>
      <c r="L60" s="605" t="s">
        <v>277</v>
      </c>
      <c r="M60" s="606"/>
      <c r="N60" s="747">
        <f>Budgeted_Enter_Data!E12</f>
        <v>0</v>
      </c>
      <c r="O60" s="748">
        <f>Expended_Enter_Data!E12</f>
        <v>0</v>
      </c>
      <c r="P60" s="661"/>
    </row>
    <row r="61" spans="2:206" ht="18" customHeight="1" x14ac:dyDescent="0.35">
      <c r="B61" s="608" t="s">
        <v>151</v>
      </c>
      <c r="C61" s="609"/>
      <c r="D61" s="609"/>
      <c r="E61" s="610"/>
      <c r="F61" s="610"/>
      <c r="G61" s="610"/>
      <c r="H61" s="610"/>
      <c r="I61" s="610"/>
      <c r="J61" s="610"/>
      <c r="K61" s="610"/>
      <c r="L61" s="610"/>
      <c r="M61" s="611"/>
      <c r="N61" s="611"/>
      <c r="O61" s="612"/>
    </row>
    <row r="62" spans="2:206" s="615" customFormat="1" ht="35.25" customHeight="1" thickBot="1" x14ac:dyDescent="0.4">
      <c r="B62" s="689" t="s">
        <v>209</v>
      </c>
      <c r="C62" s="690"/>
      <c r="D62" s="690"/>
      <c r="E62" s="691"/>
      <c r="F62" s="691"/>
      <c r="G62" s="691"/>
      <c r="H62" s="691"/>
      <c r="I62" s="691"/>
      <c r="J62" s="691"/>
      <c r="K62" s="691"/>
      <c r="L62" s="691"/>
      <c r="M62" s="692"/>
      <c r="N62" s="692"/>
      <c r="O62" s="693"/>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c r="CL62" s="530"/>
      <c r="CM62" s="530"/>
      <c r="CN62" s="530"/>
      <c r="CO62" s="530"/>
      <c r="CP62" s="530"/>
      <c r="CQ62" s="530"/>
      <c r="CR62" s="530"/>
      <c r="CS62" s="530"/>
      <c r="CT62" s="530"/>
      <c r="CU62" s="530"/>
      <c r="CV62" s="530"/>
      <c r="CW62" s="530"/>
      <c r="CX62" s="530"/>
      <c r="CY62" s="530"/>
      <c r="CZ62" s="530"/>
      <c r="DA62" s="530"/>
      <c r="DB62" s="530"/>
      <c r="DC62" s="530"/>
      <c r="DD62" s="530"/>
      <c r="DE62" s="530"/>
      <c r="DF62" s="530"/>
      <c r="DG62" s="530"/>
      <c r="DH62" s="530"/>
      <c r="DI62" s="530"/>
      <c r="DJ62" s="530"/>
      <c r="DK62" s="530"/>
      <c r="DL62" s="530"/>
      <c r="DM62" s="530"/>
      <c r="DN62" s="530"/>
      <c r="DO62" s="530"/>
      <c r="DP62" s="530"/>
      <c r="DQ62" s="530"/>
      <c r="DR62" s="530"/>
      <c r="DS62" s="530"/>
      <c r="DT62" s="530"/>
      <c r="DU62" s="530"/>
      <c r="DV62" s="530"/>
      <c r="DW62" s="530"/>
      <c r="DX62" s="530"/>
      <c r="DY62" s="530"/>
      <c r="DZ62" s="530"/>
      <c r="EA62" s="530"/>
      <c r="EB62" s="530"/>
      <c r="EC62" s="530"/>
      <c r="ED62" s="530"/>
      <c r="EE62" s="530"/>
      <c r="EF62" s="530"/>
      <c r="EG62" s="530"/>
      <c r="EH62" s="530"/>
      <c r="EI62" s="530"/>
      <c r="EJ62" s="530"/>
      <c r="EK62" s="530"/>
      <c r="EL62" s="530"/>
      <c r="EM62" s="530"/>
      <c r="EN62" s="530"/>
      <c r="EO62" s="530"/>
      <c r="EP62" s="530"/>
      <c r="EQ62" s="530"/>
      <c r="ER62" s="530"/>
      <c r="ES62" s="530"/>
      <c r="ET62" s="530"/>
      <c r="EU62" s="530"/>
      <c r="EV62" s="530"/>
      <c r="EW62" s="530"/>
      <c r="EX62" s="530"/>
      <c r="EY62" s="530"/>
      <c r="EZ62" s="530"/>
      <c r="FA62" s="530"/>
      <c r="FB62" s="530"/>
      <c r="FC62" s="530"/>
      <c r="FD62" s="530"/>
      <c r="FE62" s="530"/>
      <c r="FF62" s="530"/>
      <c r="FG62" s="530"/>
      <c r="FH62" s="530"/>
      <c r="FI62" s="530"/>
      <c r="FJ62" s="530"/>
      <c r="FK62" s="530"/>
      <c r="FL62" s="530"/>
      <c r="FM62" s="530"/>
      <c r="FN62" s="530"/>
      <c r="FO62" s="530"/>
      <c r="FP62" s="530"/>
      <c r="FQ62" s="530"/>
      <c r="FR62" s="530"/>
      <c r="FS62" s="530"/>
      <c r="FT62" s="530"/>
      <c r="FU62" s="530"/>
      <c r="FV62" s="530"/>
      <c r="FW62" s="530"/>
      <c r="FX62" s="530"/>
      <c r="FY62" s="530"/>
      <c r="FZ62" s="530"/>
      <c r="GA62" s="530"/>
      <c r="GB62" s="530"/>
      <c r="GC62" s="530"/>
      <c r="GD62" s="530"/>
      <c r="GE62" s="530"/>
      <c r="GF62" s="530"/>
      <c r="GG62" s="530"/>
      <c r="GH62" s="530"/>
      <c r="GI62" s="530"/>
      <c r="GJ62" s="530"/>
      <c r="GK62" s="530"/>
      <c r="GL62" s="530"/>
      <c r="GM62" s="530"/>
      <c r="GN62" s="530"/>
      <c r="GO62" s="530"/>
      <c r="GP62" s="530"/>
      <c r="GQ62" s="530"/>
      <c r="GR62" s="530"/>
      <c r="GS62" s="530"/>
      <c r="GT62" s="530"/>
      <c r="GU62" s="530"/>
      <c r="GV62" s="530"/>
      <c r="GW62" s="530"/>
      <c r="GX62" s="530"/>
    </row>
    <row r="63" spans="2:206" s="615" customFormat="1" ht="5" customHeight="1" thickBot="1" x14ac:dyDescent="0.4">
      <c r="B63" s="678"/>
      <c r="C63" s="679"/>
      <c r="D63" s="679"/>
      <c r="E63" s="679"/>
      <c r="F63" s="679"/>
      <c r="G63" s="679"/>
      <c r="H63" s="679"/>
      <c r="I63" s="679"/>
      <c r="J63" s="679"/>
      <c r="K63" s="679"/>
      <c r="L63" s="679"/>
      <c r="M63" s="679"/>
      <c r="N63" s="679"/>
      <c r="O63" s="68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0"/>
      <c r="DT63" s="530"/>
      <c r="DU63" s="530"/>
      <c r="DV63" s="530"/>
      <c r="DW63" s="530"/>
      <c r="DX63" s="530"/>
      <c r="DY63" s="530"/>
      <c r="DZ63" s="530"/>
      <c r="EA63" s="530"/>
      <c r="EB63" s="530"/>
      <c r="EC63" s="530"/>
      <c r="ED63" s="530"/>
      <c r="EE63" s="530"/>
      <c r="EF63" s="530"/>
      <c r="EG63" s="530"/>
      <c r="EH63" s="530"/>
      <c r="EI63" s="530"/>
      <c r="EJ63" s="530"/>
      <c r="EK63" s="530"/>
      <c r="EL63" s="530"/>
      <c r="EM63" s="530"/>
      <c r="EN63" s="530"/>
      <c r="EO63" s="530"/>
      <c r="EP63" s="530"/>
      <c r="EQ63" s="530"/>
      <c r="ER63" s="530"/>
      <c r="ES63" s="530"/>
      <c r="ET63" s="530"/>
      <c r="EU63" s="530"/>
      <c r="EV63" s="530"/>
      <c r="EW63" s="530"/>
      <c r="EX63" s="530"/>
      <c r="EY63" s="530"/>
      <c r="EZ63" s="530"/>
      <c r="FA63" s="530"/>
      <c r="FB63" s="530"/>
      <c r="FC63" s="530"/>
      <c r="FD63" s="530"/>
      <c r="FE63" s="530"/>
      <c r="FF63" s="530"/>
      <c r="FG63" s="530"/>
      <c r="FH63" s="530"/>
      <c r="FI63" s="530"/>
      <c r="FJ63" s="530"/>
      <c r="FK63" s="530"/>
      <c r="FL63" s="530"/>
      <c r="FM63" s="530"/>
      <c r="FN63" s="530"/>
      <c r="FO63" s="530"/>
      <c r="FP63" s="530"/>
      <c r="FQ63" s="530"/>
      <c r="FR63" s="530"/>
      <c r="FS63" s="530"/>
      <c r="FT63" s="530"/>
      <c r="FU63" s="530"/>
      <c r="FV63" s="530"/>
      <c r="FW63" s="530"/>
      <c r="FX63" s="530"/>
      <c r="FY63" s="530"/>
      <c r="FZ63" s="530"/>
      <c r="GA63" s="530"/>
      <c r="GB63" s="530"/>
      <c r="GC63" s="530"/>
      <c r="GD63" s="530"/>
      <c r="GE63" s="530"/>
      <c r="GF63" s="530"/>
      <c r="GG63" s="530"/>
      <c r="GH63" s="530"/>
      <c r="GI63" s="530"/>
      <c r="GJ63" s="530"/>
      <c r="GK63" s="530"/>
      <c r="GL63" s="530"/>
      <c r="GM63" s="530"/>
      <c r="GN63" s="530"/>
      <c r="GO63" s="530"/>
      <c r="GP63" s="530"/>
      <c r="GQ63" s="530"/>
      <c r="GR63" s="530"/>
      <c r="GS63" s="530"/>
      <c r="GT63" s="530"/>
      <c r="GU63" s="530"/>
      <c r="GV63" s="530"/>
      <c r="GW63" s="530"/>
      <c r="GX63" s="530"/>
    </row>
    <row r="64" spans="2:206" ht="40.5" customHeight="1" thickBot="1" x14ac:dyDescent="0.4"/>
    <row r="65" spans="2:206" s="530" customFormat="1" ht="25" customHeight="1" x14ac:dyDescent="0.35">
      <c r="B65" s="620" t="s">
        <v>227</v>
      </c>
      <c r="C65" s="543"/>
      <c r="D65" s="543"/>
      <c r="E65" s="543"/>
      <c r="F65" s="543"/>
      <c r="G65" s="543"/>
      <c r="H65" s="543"/>
      <c r="I65" s="543"/>
      <c r="J65" s="543"/>
      <c r="K65" s="543"/>
      <c r="L65" s="543"/>
      <c r="M65" s="621"/>
      <c r="N65" s="622" t="s">
        <v>163</v>
      </c>
      <c r="O65" s="545" t="s">
        <v>162</v>
      </c>
      <c r="GQ65" s="527"/>
      <c r="GR65" s="527"/>
      <c r="GS65" s="527"/>
      <c r="GT65" s="527"/>
      <c r="GU65" s="527"/>
      <c r="GV65" s="527"/>
      <c r="GW65" s="527"/>
      <c r="GX65" s="527"/>
    </row>
    <row r="66" spans="2:206" s="530" customFormat="1" ht="14.5" customHeight="1" x14ac:dyDescent="0.35">
      <c r="B66" s="555" t="s">
        <v>165</v>
      </c>
      <c r="C66" s="556"/>
      <c r="D66" s="556"/>
      <c r="E66" s="625" t="s">
        <v>137</v>
      </c>
      <c r="F66" s="624"/>
      <c r="G66" s="694"/>
      <c r="H66" s="627"/>
      <c r="I66" s="695"/>
      <c r="J66" s="627"/>
      <c r="K66" s="628"/>
      <c r="L66" s="553" t="s">
        <v>138</v>
      </c>
      <c r="M66" s="554"/>
      <c r="N66" s="734">
        <f>Budgeted_Enter_Data!B13</f>
        <v>0</v>
      </c>
      <c r="O66" s="734">
        <f>Expended_Enter_Data!B13</f>
        <v>0</v>
      </c>
      <c r="GQ66" s="527"/>
      <c r="GR66" s="527"/>
      <c r="GS66" s="527"/>
      <c r="GT66" s="527"/>
      <c r="GU66" s="527"/>
      <c r="GV66" s="527"/>
      <c r="GW66" s="527"/>
      <c r="GX66" s="527"/>
    </row>
    <row r="67" spans="2:206" s="530" customFormat="1" ht="14.5" customHeight="1" x14ac:dyDescent="0.35">
      <c r="B67" s="631"/>
      <c r="C67" s="632"/>
      <c r="D67" s="632"/>
      <c r="E67" s="633"/>
      <c r="F67" s="632"/>
      <c r="G67" s="681"/>
      <c r="H67" s="682"/>
      <c r="I67" s="683"/>
      <c r="J67" s="635"/>
      <c r="K67" s="636"/>
      <c r="L67" s="562" t="s">
        <v>139</v>
      </c>
      <c r="M67" s="563"/>
      <c r="N67" s="734">
        <f>Budgeted_Enter_Data!C13</f>
        <v>0</v>
      </c>
      <c r="O67" s="734">
        <f>Expended_Enter_Data!C13</f>
        <v>0</v>
      </c>
      <c r="GQ67" s="527"/>
      <c r="GR67" s="527"/>
      <c r="GS67" s="527"/>
      <c r="GT67" s="527"/>
      <c r="GU67" s="527"/>
      <c r="GV67" s="527"/>
      <c r="GW67" s="527"/>
      <c r="GX67" s="527"/>
    </row>
    <row r="68" spans="2:206" s="530" customFormat="1" ht="14.5" customHeight="1" x14ac:dyDescent="0.35">
      <c r="B68" s="637" t="s">
        <v>210</v>
      </c>
      <c r="C68" s="638"/>
      <c r="D68" s="638"/>
      <c r="E68" s="638"/>
      <c r="F68" s="638"/>
      <c r="G68" s="638"/>
      <c r="H68" s="638"/>
      <c r="I68" s="639"/>
      <c r="J68" s="671"/>
      <c r="K68" s="641"/>
      <c r="L68" s="562" t="s">
        <v>140</v>
      </c>
      <c r="M68" s="563"/>
      <c r="N68" s="734">
        <f>Budgeted_Enter_Data!D13</f>
        <v>0</v>
      </c>
      <c r="O68" s="734">
        <f>Expended_Enter_Data!D13</f>
        <v>0</v>
      </c>
      <c r="GQ68" s="527"/>
      <c r="GR68" s="527"/>
      <c r="GS68" s="527"/>
      <c r="GT68" s="527"/>
      <c r="GU68" s="527"/>
      <c r="GV68" s="527"/>
      <c r="GW68" s="527"/>
      <c r="GX68" s="527"/>
    </row>
    <row r="69" spans="2:206" s="530" customFormat="1" ht="14.5" customHeight="1" x14ac:dyDescent="0.35">
      <c r="B69" s="569"/>
      <c r="C69" s="570"/>
      <c r="D69" s="570"/>
      <c r="E69" s="570"/>
      <c r="F69" s="570"/>
      <c r="G69" s="570"/>
      <c r="H69" s="570"/>
      <c r="I69" s="571"/>
      <c r="J69" s="671"/>
      <c r="K69" s="641"/>
      <c r="L69" s="562" t="s">
        <v>35</v>
      </c>
      <c r="M69" s="563"/>
      <c r="N69" s="736">
        <f>Budgeted_Enter_Data!E13</f>
        <v>0</v>
      </c>
      <c r="O69" s="736">
        <f>Expended_Enter_Data!E13</f>
        <v>0</v>
      </c>
      <c r="GQ69" s="527"/>
      <c r="GR69" s="527"/>
      <c r="GS69" s="527"/>
      <c r="GT69" s="527"/>
      <c r="GU69" s="527"/>
      <c r="GV69" s="527"/>
      <c r="GW69" s="527"/>
      <c r="GX69" s="527"/>
    </row>
    <row r="70" spans="2:206" s="530" customFormat="1" ht="14.5" customHeight="1" x14ac:dyDescent="0.35">
      <c r="B70" s="569"/>
      <c r="C70" s="570"/>
      <c r="D70" s="570"/>
      <c r="E70" s="570"/>
      <c r="F70" s="570"/>
      <c r="G70" s="570"/>
      <c r="H70" s="570"/>
      <c r="I70" s="571"/>
      <c r="J70" s="671"/>
      <c r="K70" s="641"/>
      <c r="L70" s="562" t="s">
        <v>36</v>
      </c>
      <c r="M70" s="563"/>
      <c r="N70" s="734">
        <f>Budgeted_Enter_Data!F13</f>
        <v>0</v>
      </c>
      <c r="O70" s="734">
        <f>Expended_Enter_Data!F13</f>
        <v>0</v>
      </c>
      <c r="GQ70" s="527"/>
      <c r="GR70" s="527"/>
      <c r="GS70" s="527"/>
      <c r="GT70" s="527"/>
      <c r="GU70" s="527"/>
      <c r="GV70" s="527"/>
      <c r="GW70" s="527"/>
      <c r="GX70" s="527"/>
    </row>
    <row r="71" spans="2:206" s="530" customFormat="1" ht="14.5" customHeight="1" x14ac:dyDescent="0.35">
      <c r="B71" s="642"/>
      <c r="C71" s="643"/>
      <c r="D71" s="643"/>
      <c r="E71" s="643"/>
      <c r="F71" s="643"/>
      <c r="G71" s="643"/>
      <c r="H71" s="643"/>
      <c r="I71" s="644"/>
      <c r="J71" s="672"/>
      <c r="K71" s="646"/>
      <c r="L71" s="577" t="s">
        <v>141</v>
      </c>
      <c r="M71" s="578"/>
      <c r="N71" s="734">
        <f>Budgeted_Enter_Data!G13</f>
        <v>0</v>
      </c>
      <c r="O71" s="734">
        <f>Expended_Enter_Data!G13</f>
        <v>0</v>
      </c>
      <c r="GQ71" s="527"/>
      <c r="GR71" s="527"/>
      <c r="GS71" s="527"/>
      <c r="GT71" s="527"/>
      <c r="GU71" s="527"/>
      <c r="GV71" s="527"/>
      <c r="GW71" s="527"/>
      <c r="GX71" s="527"/>
    </row>
    <row r="72" spans="2:206" s="530" customFormat="1" ht="14.5" customHeight="1" x14ac:dyDescent="0.35">
      <c r="B72" s="647" t="s">
        <v>142</v>
      </c>
      <c r="C72" s="648"/>
      <c r="D72" s="648"/>
      <c r="E72" s="649" t="s">
        <v>143</v>
      </c>
      <c r="F72" s="650"/>
      <c r="G72" s="651"/>
      <c r="H72" s="652" t="s">
        <v>144</v>
      </c>
      <c r="I72" s="653"/>
      <c r="J72" s="653"/>
      <c r="K72" s="654"/>
      <c r="L72" s="655" t="s">
        <v>145</v>
      </c>
      <c r="M72" s="655"/>
      <c r="N72" s="655" t="s">
        <v>146</v>
      </c>
      <c r="O72" s="656"/>
      <c r="GQ72" s="527"/>
      <c r="GR72" s="527"/>
      <c r="GS72" s="527"/>
      <c r="GT72" s="527"/>
      <c r="GU72" s="527"/>
      <c r="GV72" s="527"/>
      <c r="GW72" s="527"/>
      <c r="GX72" s="527"/>
    </row>
    <row r="73" spans="2:206" s="530" customFormat="1" ht="32" customHeight="1" x14ac:dyDescent="0.35">
      <c r="B73" s="590"/>
      <c r="C73" s="591"/>
      <c r="D73" s="592"/>
      <c r="E73" s="593"/>
      <c r="F73" s="594"/>
      <c r="G73" s="595"/>
      <c r="H73" s="657" t="s">
        <v>186</v>
      </c>
      <c r="I73" s="658"/>
      <c r="J73" s="657" t="s">
        <v>187</v>
      </c>
      <c r="K73" s="658"/>
      <c r="L73" s="659" t="s">
        <v>168</v>
      </c>
      <c r="M73" s="659"/>
      <c r="N73" s="659" t="s">
        <v>224</v>
      </c>
      <c r="O73" s="660"/>
      <c r="GQ73" s="527"/>
      <c r="GR73" s="527"/>
      <c r="GS73" s="527"/>
      <c r="GT73" s="527"/>
      <c r="GU73" s="527"/>
      <c r="GV73" s="527"/>
      <c r="GW73" s="527"/>
      <c r="GX73" s="527"/>
    </row>
    <row r="74" spans="2:206" ht="15.5" customHeight="1" x14ac:dyDescent="0.35">
      <c r="B74" s="515" t="s">
        <v>212</v>
      </c>
      <c r="C74" s="516"/>
      <c r="D74" s="517"/>
      <c r="E74" s="518" t="s">
        <v>211</v>
      </c>
      <c r="F74" s="519"/>
      <c r="G74" s="520"/>
      <c r="H74" s="601" t="s">
        <v>41</v>
      </c>
      <c r="I74" s="601" t="s">
        <v>42</v>
      </c>
      <c r="J74" s="601" t="s">
        <v>41</v>
      </c>
      <c r="K74" s="601" t="s">
        <v>42</v>
      </c>
      <c r="L74" s="602"/>
      <c r="M74" s="602"/>
      <c r="N74" s="603" t="s">
        <v>14</v>
      </c>
      <c r="O74" s="604" t="s">
        <v>46</v>
      </c>
    </row>
    <row r="75" spans="2:206" ht="50" customHeight="1" x14ac:dyDescent="0.35">
      <c r="B75" s="521"/>
      <c r="C75" s="522"/>
      <c r="D75" s="523"/>
      <c r="E75" s="524"/>
      <c r="F75" s="525"/>
      <c r="G75" s="526"/>
      <c r="H75" s="740" t="str">
        <f>Summary!L18</f>
        <v>.</v>
      </c>
      <c r="I75" s="740" t="str">
        <f>Summary!M18</f>
        <v>.</v>
      </c>
      <c r="J75" s="741" t="str">
        <f>Summary!L19</f>
        <v>.</v>
      </c>
      <c r="K75" s="741" t="str">
        <f>Summary!M19</f>
        <v>.</v>
      </c>
      <c r="L75" s="605" t="s">
        <v>277</v>
      </c>
      <c r="M75" s="606"/>
      <c r="N75" s="747">
        <f>Budgeted_Enter_Data!E13</f>
        <v>0</v>
      </c>
      <c r="O75" s="748">
        <f>Expended_Enter_Data!E13</f>
        <v>0</v>
      </c>
      <c r="P75" s="661"/>
    </row>
    <row r="76" spans="2:206" ht="18" customHeight="1" x14ac:dyDescent="0.35">
      <c r="B76" s="608" t="s">
        <v>151</v>
      </c>
      <c r="C76" s="609"/>
      <c r="D76" s="609"/>
      <c r="E76" s="610"/>
      <c r="F76" s="610"/>
      <c r="G76" s="610"/>
      <c r="H76" s="610"/>
      <c r="I76" s="610"/>
      <c r="J76" s="610"/>
      <c r="K76" s="610"/>
      <c r="L76" s="610"/>
      <c r="M76" s="611"/>
      <c r="N76" s="611"/>
      <c r="O76" s="612"/>
    </row>
    <row r="77" spans="2:206" s="615" customFormat="1" ht="35.25" customHeight="1" thickBot="1" x14ac:dyDescent="0.4">
      <c r="B77" s="673" t="s">
        <v>213</v>
      </c>
      <c r="C77" s="674"/>
      <c r="D77" s="674"/>
      <c r="E77" s="675"/>
      <c r="F77" s="675"/>
      <c r="G77" s="675"/>
      <c r="H77" s="675"/>
      <c r="I77" s="675"/>
      <c r="J77" s="675"/>
      <c r="K77" s="675"/>
      <c r="L77" s="675"/>
      <c r="M77" s="676"/>
      <c r="N77" s="676"/>
      <c r="O77" s="677"/>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0"/>
      <c r="BS77" s="530"/>
      <c r="BT77" s="530"/>
      <c r="BU77" s="530"/>
      <c r="BV77" s="530"/>
      <c r="BW77" s="530"/>
      <c r="BX77" s="530"/>
      <c r="BY77" s="530"/>
      <c r="BZ77" s="530"/>
      <c r="CA77" s="530"/>
      <c r="CB77" s="530"/>
      <c r="CC77" s="530"/>
      <c r="CD77" s="530"/>
      <c r="CE77" s="530"/>
      <c r="CF77" s="530"/>
      <c r="CG77" s="530"/>
      <c r="CH77" s="530"/>
      <c r="CI77" s="530"/>
      <c r="CJ77" s="530"/>
      <c r="CK77" s="530"/>
      <c r="CL77" s="530"/>
      <c r="CM77" s="530"/>
      <c r="CN77" s="530"/>
      <c r="CO77" s="530"/>
      <c r="CP77" s="530"/>
      <c r="CQ77" s="530"/>
      <c r="CR77" s="530"/>
      <c r="CS77" s="530"/>
      <c r="CT77" s="530"/>
      <c r="CU77" s="530"/>
      <c r="CV77" s="530"/>
      <c r="CW77" s="530"/>
      <c r="CX77" s="530"/>
      <c r="CY77" s="530"/>
      <c r="CZ77" s="530"/>
      <c r="DA77" s="530"/>
      <c r="DB77" s="530"/>
      <c r="DC77" s="530"/>
      <c r="DD77" s="530"/>
      <c r="DE77" s="530"/>
      <c r="DF77" s="530"/>
      <c r="DG77" s="530"/>
      <c r="DH77" s="530"/>
      <c r="DI77" s="530"/>
      <c r="DJ77" s="530"/>
      <c r="DK77" s="530"/>
      <c r="DL77" s="530"/>
      <c r="DM77" s="530"/>
      <c r="DN77" s="530"/>
      <c r="DO77" s="530"/>
      <c r="DP77" s="530"/>
      <c r="DQ77" s="530"/>
      <c r="DR77" s="530"/>
      <c r="DS77" s="530"/>
      <c r="DT77" s="530"/>
      <c r="DU77" s="530"/>
      <c r="DV77" s="530"/>
      <c r="DW77" s="530"/>
      <c r="DX77" s="530"/>
      <c r="DY77" s="530"/>
      <c r="DZ77" s="530"/>
      <c r="EA77" s="530"/>
      <c r="EB77" s="530"/>
      <c r="EC77" s="530"/>
      <c r="ED77" s="530"/>
      <c r="EE77" s="530"/>
      <c r="EF77" s="530"/>
      <c r="EG77" s="530"/>
      <c r="EH77" s="530"/>
      <c r="EI77" s="530"/>
      <c r="EJ77" s="530"/>
      <c r="EK77" s="530"/>
      <c r="EL77" s="530"/>
      <c r="EM77" s="530"/>
      <c r="EN77" s="530"/>
      <c r="EO77" s="530"/>
      <c r="EP77" s="530"/>
      <c r="EQ77" s="530"/>
      <c r="ER77" s="530"/>
      <c r="ES77" s="530"/>
      <c r="ET77" s="530"/>
      <c r="EU77" s="530"/>
      <c r="EV77" s="530"/>
      <c r="EW77" s="530"/>
      <c r="EX77" s="530"/>
      <c r="EY77" s="530"/>
      <c r="EZ77" s="530"/>
      <c r="FA77" s="530"/>
      <c r="FB77" s="530"/>
      <c r="FC77" s="530"/>
      <c r="FD77" s="530"/>
      <c r="FE77" s="530"/>
      <c r="FF77" s="530"/>
      <c r="FG77" s="530"/>
      <c r="FH77" s="530"/>
      <c r="FI77" s="530"/>
      <c r="FJ77" s="530"/>
      <c r="FK77" s="530"/>
      <c r="FL77" s="530"/>
      <c r="FM77" s="530"/>
      <c r="FN77" s="530"/>
      <c r="FO77" s="530"/>
      <c r="FP77" s="530"/>
      <c r="FQ77" s="530"/>
      <c r="FR77" s="530"/>
      <c r="FS77" s="530"/>
      <c r="FT77" s="530"/>
      <c r="FU77" s="530"/>
      <c r="FV77" s="530"/>
      <c r="FW77" s="530"/>
      <c r="FX77" s="530"/>
      <c r="FY77" s="530"/>
      <c r="FZ77" s="530"/>
      <c r="GA77" s="530"/>
      <c r="GB77" s="530"/>
      <c r="GC77" s="530"/>
      <c r="GD77" s="530"/>
      <c r="GE77" s="530"/>
      <c r="GF77" s="530"/>
      <c r="GG77" s="530"/>
      <c r="GH77" s="530"/>
      <c r="GI77" s="530"/>
      <c r="GJ77" s="530"/>
      <c r="GK77" s="530"/>
      <c r="GL77" s="530"/>
      <c r="GM77" s="530"/>
      <c r="GN77" s="530"/>
      <c r="GO77" s="530"/>
      <c r="GP77" s="530"/>
      <c r="GQ77" s="530"/>
      <c r="GR77" s="530"/>
      <c r="GS77" s="530"/>
      <c r="GT77" s="530"/>
      <c r="GU77" s="530"/>
      <c r="GV77" s="530"/>
      <c r="GW77" s="530"/>
      <c r="GX77" s="530"/>
    </row>
    <row r="78" spans="2:206" s="615" customFormat="1" ht="5" customHeight="1" thickBot="1" x14ac:dyDescent="0.4">
      <c r="B78" s="678"/>
      <c r="C78" s="679"/>
      <c r="D78" s="679"/>
      <c r="E78" s="679"/>
      <c r="F78" s="679"/>
      <c r="G78" s="679"/>
      <c r="H78" s="679"/>
      <c r="I78" s="679"/>
      <c r="J78" s="679"/>
      <c r="K78" s="679"/>
      <c r="L78" s="679"/>
      <c r="M78" s="679"/>
      <c r="N78" s="679"/>
      <c r="O78" s="68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0"/>
      <c r="BX78" s="530"/>
      <c r="BY78" s="530"/>
      <c r="BZ78" s="530"/>
      <c r="CA78" s="530"/>
      <c r="CB78" s="530"/>
      <c r="CC78" s="530"/>
      <c r="CD78" s="530"/>
      <c r="CE78" s="530"/>
      <c r="CF78" s="530"/>
      <c r="CG78" s="530"/>
      <c r="CH78" s="530"/>
      <c r="CI78" s="530"/>
      <c r="CJ78" s="530"/>
      <c r="CK78" s="530"/>
      <c r="CL78" s="530"/>
      <c r="CM78" s="530"/>
      <c r="CN78" s="530"/>
      <c r="CO78" s="530"/>
      <c r="CP78" s="530"/>
      <c r="CQ78" s="530"/>
      <c r="CR78" s="530"/>
      <c r="CS78" s="530"/>
      <c r="CT78" s="530"/>
      <c r="CU78" s="530"/>
      <c r="CV78" s="530"/>
      <c r="CW78" s="530"/>
      <c r="CX78" s="530"/>
      <c r="CY78" s="530"/>
      <c r="CZ78" s="530"/>
      <c r="DA78" s="530"/>
      <c r="DB78" s="530"/>
      <c r="DC78" s="530"/>
      <c r="DD78" s="530"/>
      <c r="DE78" s="530"/>
      <c r="DF78" s="530"/>
      <c r="DG78" s="530"/>
      <c r="DH78" s="530"/>
      <c r="DI78" s="530"/>
      <c r="DJ78" s="530"/>
      <c r="DK78" s="530"/>
      <c r="DL78" s="530"/>
      <c r="DM78" s="530"/>
      <c r="DN78" s="530"/>
      <c r="DO78" s="530"/>
      <c r="DP78" s="530"/>
      <c r="DQ78" s="530"/>
      <c r="DR78" s="530"/>
      <c r="DS78" s="530"/>
      <c r="DT78" s="530"/>
      <c r="DU78" s="530"/>
      <c r="DV78" s="530"/>
      <c r="DW78" s="530"/>
      <c r="DX78" s="530"/>
      <c r="DY78" s="530"/>
      <c r="DZ78" s="530"/>
      <c r="EA78" s="530"/>
      <c r="EB78" s="530"/>
      <c r="EC78" s="530"/>
      <c r="ED78" s="530"/>
      <c r="EE78" s="530"/>
      <c r="EF78" s="530"/>
      <c r="EG78" s="530"/>
      <c r="EH78" s="530"/>
      <c r="EI78" s="530"/>
      <c r="EJ78" s="530"/>
      <c r="EK78" s="530"/>
      <c r="EL78" s="530"/>
      <c r="EM78" s="530"/>
      <c r="EN78" s="530"/>
      <c r="EO78" s="530"/>
      <c r="EP78" s="530"/>
      <c r="EQ78" s="530"/>
      <c r="ER78" s="530"/>
      <c r="ES78" s="530"/>
      <c r="ET78" s="530"/>
      <c r="EU78" s="530"/>
      <c r="EV78" s="530"/>
      <c r="EW78" s="530"/>
      <c r="EX78" s="530"/>
      <c r="EY78" s="530"/>
      <c r="EZ78" s="530"/>
      <c r="FA78" s="530"/>
      <c r="FB78" s="530"/>
      <c r="FC78" s="530"/>
      <c r="FD78" s="530"/>
      <c r="FE78" s="530"/>
      <c r="FF78" s="530"/>
      <c r="FG78" s="530"/>
      <c r="FH78" s="530"/>
      <c r="FI78" s="530"/>
      <c r="FJ78" s="530"/>
      <c r="FK78" s="530"/>
      <c r="FL78" s="530"/>
      <c r="FM78" s="530"/>
      <c r="FN78" s="530"/>
      <c r="FO78" s="530"/>
      <c r="FP78" s="530"/>
      <c r="FQ78" s="530"/>
      <c r="FR78" s="530"/>
      <c r="FS78" s="530"/>
      <c r="FT78" s="530"/>
      <c r="FU78" s="530"/>
      <c r="FV78" s="530"/>
      <c r="FW78" s="530"/>
      <c r="FX78" s="530"/>
      <c r="FY78" s="530"/>
      <c r="FZ78" s="530"/>
      <c r="GA78" s="530"/>
      <c r="GB78" s="530"/>
      <c r="GC78" s="530"/>
      <c r="GD78" s="530"/>
      <c r="GE78" s="530"/>
      <c r="GF78" s="530"/>
      <c r="GG78" s="530"/>
      <c r="GH78" s="530"/>
      <c r="GI78" s="530"/>
      <c r="GJ78" s="530"/>
      <c r="GK78" s="530"/>
      <c r="GL78" s="530"/>
      <c r="GM78" s="530"/>
      <c r="GN78" s="530"/>
      <c r="GO78" s="530"/>
      <c r="GP78" s="530"/>
      <c r="GQ78" s="530"/>
      <c r="GR78" s="530"/>
      <c r="GS78" s="530"/>
      <c r="GT78" s="530"/>
      <c r="GU78" s="530"/>
      <c r="GV78" s="530"/>
      <c r="GW78" s="530"/>
      <c r="GX78" s="530"/>
    </row>
    <row r="79" spans="2:206" ht="40.5" customHeight="1" thickBot="1" x14ac:dyDescent="0.4"/>
    <row r="80" spans="2:206" s="530" customFormat="1" ht="25" customHeight="1" x14ac:dyDescent="0.35">
      <c r="B80" s="620" t="s">
        <v>228</v>
      </c>
      <c r="C80" s="543"/>
      <c r="D80" s="543"/>
      <c r="E80" s="543"/>
      <c r="F80" s="543"/>
      <c r="G80" s="543"/>
      <c r="H80" s="543"/>
      <c r="I80" s="543"/>
      <c r="J80" s="543"/>
      <c r="K80" s="543"/>
      <c r="L80" s="543"/>
      <c r="M80" s="621"/>
      <c r="N80" s="622" t="s">
        <v>163</v>
      </c>
      <c r="O80" s="545" t="s">
        <v>162</v>
      </c>
      <c r="GQ80" s="527"/>
      <c r="GR80" s="527"/>
      <c r="GS80" s="527"/>
      <c r="GT80" s="527"/>
      <c r="GU80" s="527"/>
      <c r="GV80" s="527"/>
      <c r="GW80" s="527"/>
      <c r="GX80" s="527"/>
    </row>
    <row r="81" spans="2:206" s="530" customFormat="1" ht="14.5" customHeight="1" x14ac:dyDescent="0.35">
      <c r="B81" s="555" t="s">
        <v>166</v>
      </c>
      <c r="C81" s="556"/>
      <c r="D81" s="556"/>
      <c r="E81" s="625" t="s">
        <v>137</v>
      </c>
      <c r="F81" s="624"/>
      <c r="G81" s="694"/>
      <c r="H81" s="627"/>
      <c r="I81" s="695"/>
      <c r="J81" s="627"/>
      <c r="K81" s="628"/>
      <c r="L81" s="553" t="s">
        <v>138</v>
      </c>
      <c r="M81" s="696"/>
      <c r="N81" s="734">
        <f>Budgeted_Enter_Data!B14</f>
        <v>0</v>
      </c>
      <c r="O81" s="735">
        <f>Expended_Enter_Data!B14</f>
        <v>0</v>
      </c>
      <c r="GQ81" s="527"/>
      <c r="GR81" s="527"/>
      <c r="GS81" s="527"/>
      <c r="GT81" s="527"/>
      <c r="GU81" s="527"/>
      <c r="GV81" s="527"/>
      <c r="GW81" s="527"/>
      <c r="GX81" s="527"/>
    </row>
    <row r="82" spans="2:206" s="530" customFormat="1" ht="14.5" customHeight="1" x14ac:dyDescent="0.35">
      <c r="B82" s="631"/>
      <c r="C82" s="632"/>
      <c r="D82" s="632"/>
      <c r="E82" s="633"/>
      <c r="F82" s="632"/>
      <c r="G82" s="681"/>
      <c r="H82" s="682"/>
      <c r="I82" s="683"/>
      <c r="J82" s="670"/>
      <c r="K82" s="636"/>
      <c r="L82" s="562" t="s">
        <v>139</v>
      </c>
      <c r="M82" s="697"/>
      <c r="N82" s="734">
        <f>Budgeted_Enter_Data!C14</f>
        <v>0</v>
      </c>
      <c r="O82" s="735">
        <f>Expended_Enter_Data!C14</f>
        <v>0</v>
      </c>
      <c r="GQ82" s="527"/>
      <c r="GR82" s="527"/>
      <c r="GS82" s="527"/>
      <c r="GT82" s="527"/>
      <c r="GU82" s="527"/>
      <c r="GV82" s="527"/>
      <c r="GW82" s="527"/>
      <c r="GX82" s="527"/>
    </row>
    <row r="83" spans="2:206" s="530" customFormat="1" ht="14.5" customHeight="1" x14ac:dyDescent="0.35">
      <c r="B83" s="637" t="s">
        <v>266</v>
      </c>
      <c r="C83" s="638"/>
      <c r="D83" s="638"/>
      <c r="E83" s="638"/>
      <c r="F83" s="638"/>
      <c r="G83" s="638"/>
      <c r="H83" s="638"/>
      <c r="I83" s="639"/>
      <c r="J83" s="671"/>
      <c r="K83" s="641"/>
      <c r="L83" s="562" t="s">
        <v>140</v>
      </c>
      <c r="M83" s="563"/>
      <c r="N83" s="734">
        <f>Budgeted_Enter_Data!D14</f>
        <v>0</v>
      </c>
      <c r="O83" s="735">
        <f>Expended_Enter_Data!D14</f>
        <v>0</v>
      </c>
      <c r="GQ83" s="527"/>
      <c r="GR83" s="527"/>
      <c r="GS83" s="527"/>
      <c r="GT83" s="527"/>
      <c r="GU83" s="527"/>
      <c r="GV83" s="527"/>
      <c r="GW83" s="527"/>
      <c r="GX83" s="527"/>
    </row>
    <row r="84" spans="2:206" s="530" customFormat="1" ht="14.5" customHeight="1" x14ac:dyDescent="0.35">
      <c r="B84" s="569"/>
      <c r="C84" s="570"/>
      <c r="D84" s="570"/>
      <c r="E84" s="570"/>
      <c r="F84" s="570"/>
      <c r="G84" s="570"/>
      <c r="H84" s="570"/>
      <c r="I84" s="571"/>
      <c r="J84" s="671"/>
      <c r="K84" s="641"/>
      <c r="L84" s="562" t="s">
        <v>35</v>
      </c>
      <c r="M84" s="563"/>
      <c r="N84" s="736">
        <f>Budgeted_Enter_Data!E14</f>
        <v>0</v>
      </c>
      <c r="O84" s="737">
        <f>Expended_Enter_Data!E14</f>
        <v>0</v>
      </c>
      <c r="GQ84" s="527"/>
      <c r="GR84" s="527"/>
      <c r="GS84" s="527"/>
      <c r="GT84" s="527"/>
      <c r="GU84" s="527"/>
      <c r="GV84" s="527"/>
      <c r="GW84" s="527"/>
      <c r="GX84" s="527"/>
    </row>
    <row r="85" spans="2:206" s="530" customFormat="1" ht="14.5" customHeight="1" x14ac:dyDescent="0.35">
      <c r="B85" s="569"/>
      <c r="C85" s="570"/>
      <c r="D85" s="570"/>
      <c r="E85" s="570"/>
      <c r="F85" s="570"/>
      <c r="G85" s="570"/>
      <c r="H85" s="570"/>
      <c r="I85" s="571"/>
      <c r="J85" s="671"/>
      <c r="K85" s="641"/>
      <c r="L85" s="562" t="s">
        <v>36</v>
      </c>
      <c r="M85" s="563"/>
      <c r="N85" s="734">
        <f>Budgeted_Enter_Data!F14</f>
        <v>0</v>
      </c>
      <c r="O85" s="735">
        <f>Expended_Enter_Data!F14</f>
        <v>0</v>
      </c>
      <c r="GQ85" s="527"/>
      <c r="GR85" s="527"/>
      <c r="GS85" s="527"/>
      <c r="GT85" s="527"/>
      <c r="GU85" s="527"/>
      <c r="GV85" s="527"/>
      <c r="GW85" s="527"/>
      <c r="GX85" s="527"/>
    </row>
    <row r="86" spans="2:206" s="530" customFormat="1" ht="14.5" customHeight="1" x14ac:dyDescent="0.35">
      <c r="B86" s="642"/>
      <c r="C86" s="643"/>
      <c r="D86" s="643"/>
      <c r="E86" s="643"/>
      <c r="F86" s="643"/>
      <c r="G86" s="643"/>
      <c r="H86" s="643"/>
      <c r="I86" s="644"/>
      <c r="J86" s="672"/>
      <c r="K86" s="646"/>
      <c r="L86" s="577" t="s">
        <v>141</v>
      </c>
      <c r="M86" s="578"/>
      <c r="N86" s="738">
        <f>Budgeted_Enter_Data!G14</f>
        <v>0</v>
      </c>
      <c r="O86" s="739">
        <f>Expended_Enter_Data!G14</f>
        <v>0</v>
      </c>
      <c r="GQ86" s="527"/>
      <c r="GR86" s="527"/>
      <c r="GS86" s="527"/>
      <c r="GT86" s="527"/>
      <c r="GU86" s="527"/>
      <c r="GV86" s="527"/>
      <c r="GW86" s="527"/>
      <c r="GX86" s="527"/>
    </row>
    <row r="87" spans="2:206" s="530" customFormat="1" ht="14.5" customHeight="1" x14ac:dyDescent="0.35">
      <c r="B87" s="647" t="s">
        <v>142</v>
      </c>
      <c r="C87" s="648"/>
      <c r="D87" s="648"/>
      <c r="E87" s="649" t="s">
        <v>143</v>
      </c>
      <c r="F87" s="650"/>
      <c r="G87" s="651"/>
      <c r="H87" s="652" t="s">
        <v>144</v>
      </c>
      <c r="I87" s="653"/>
      <c r="J87" s="653"/>
      <c r="K87" s="654"/>
      <c r="L87" s="655" t="s">
        <v>145</v>
      </c>
      <c r="M87" s="655"/>
      <c r="N87" s="655" t="s">
        <v>146</v>
      </c>
      <c r="O87" s="656"/>
      <c r="GQ87" s="527"/>
      <c r="GR87" s="527"/>
      <c r="GS87" s="527"/>
      <c r="GT87" s="527"/>
      <c r="GU87" s="527"/>
      <c r="GV87" s="527"/>
      <c r="GW87" s="527"/>
      <c r="GX87" s="527"/>
    </row>
    <row r="88" spans="2:206" s="530" customFormat="1" ht="32" customHeight="1" x14ac:dyDescent="0.35">
      <c r="B88" s="590"/>
      <c r="C88" s="591"/>
      <c r="D88" s="592"/>
      <c r="E88" s="593"/>
      <c r="F88" s="594"/>
      <c r="G88" s="595"/>
      <c r="H88" s="657" t="s">
        <v>186</v>
      </c>
      <c r="I88" s="658"/>
      <c r="J88" s="657" t="s">
        <v>187</v>
      </c>
      <c r="K88" s="658"/>
      <c r="L88" s="659" t="s">
        <v>168</v>
      </c>
      <c r="M88" s="659"/>
      <c r="N88" s="659" t="s">
        <v>224</v>
      </c>
      <c r="O88" s="660"/>
      <c r="GQ88" s="527"/>
      <c r="GR88" s="527"/>
      <c r="GS88" s="527"/>
      <c r="GT88" s="527"/>
      <c r="GU88" s="527"/>
      <c r="GV88" s="527"/>
      <c r="GW88" s="527"/>
      <c r="GX88" s="527"/>
    </row>
    <row r="89" spans="2:206" ht="15.5" customHeight="1" x14ac:dyDescent="0.35">
      <c r="B89" s="515" t="s">
        <v>273</v>
      </c>
      <c r="C89" s="516"/>
      <c r="D89" s="517"/>
      <c r="E89" s="518" t="s">
        <v>214</v>
      </c>
      <c r="F89" s="519"/>
      <c r="G89" s="520"/>
      <c r="H89" s="601" t="s">
        <v>41</v>
      </c>
      <c r="I89" s="601" t="s">
        <v>42</v>
      </c>
      <c r="J89" s="601" t="s">
        <v>41</v>
      </c>
      <c r="K89" s="601" t="s">
        <v>42</v>
      </c>
      <c r="L89" s="602"/>
      <c r="M89" s="602"/>
      <c r="N89" s="603" t="s">
        <v>14</v>
      </c>
      <c r="O89" s="604" t="s">
        <v>46</v>
      </c>
    </row>
    <row r="90" spans="2:206" ht="39" customHeight="1" x14ac:dyDescent="0.35">
      <c r="B90" s="521"/>
      <c r="C90" s="522"/>
      <c r="D90" s="523"/>
      <c r="E90" s="524"/>
      <c r="F90" s="525"/>
      <c r="G90" s="526"/>
      <c r="H90" s="740" t="str">
        <f>Summary!L20</f>
        <v>.</v>
      </c>
      <c r="I90" s="740" t="str">
        <f>Summary!M20</f>
        <v>.</v>
      </c>
      <c r="J90" s="741" t="str">
        <f>Summary!L21</f>
        <v>.</v>
      </c>
      <c r="K90" s="741" t="str">
        <f>Summary!M21</f>
        <v>.</v>
      </c>
      <c r="L90" s="605" t="s">
        <v>277</v>
      </c>
      <c r="M90" s="606"/>
      <c r="N90" s="747">
        <f>Budgeted_Enter_Data!E14</f>
        <v>0</v>
      </c>
      <c r="O90" s="748">
        <f>Expended_Enter_Data!E14</f>
        <v>0</v>
      </c>
      <c r="P90" s="661"/>
    </row>
    <row r="91" spans="2:206" ht="18" customHeight="1" x14ac:dyDescent="0.35">
      <c r="B91" s="608" t="s">
        <v>151</v>
      </c>
      <c r="C91" s="609"/>
      <c r="D91" s="609"/>
      <c r="E91" s="610"/>
      <c r="F91" s="610"/>
      <c r="G91" s="610"/>
      <c r="H91" s="610"/>
      <c r="I91" s="610"/>
      <c r="J91" s="610"/>
      <c r="K91" s="610"/>
      <c r="L91" s="610"/>
      <c r="M91" s="611"/>
      <c r="N91" s="611"/>
      <c r="O91" s="612"/>
    </row>
    <row r="92" spans="2:206" s="615" customFormat="1" ht="35.25" customHeight="1" thickBot="1" x14ac:dyDescent="0.4">
      <c r="B92" s="673" t="s">
        <v>215</v>
      </c>
      <c r="C92" s="674"/>
      <c r="D92" s="674"/>
      <c r="E92" s="675"/>
      <c r="F92" s="675"/>
      <c r="G92" s="675"/>
      <c r="H92" s="675"/>
      <c r="I92" s="675"/>
      <c r="J92" s="675"/>
      <c r="K92" s="675"/>
      <c r="L92" s="675"/>
      <c r="M92" s="676"/>
      <c r="N92" s="676"/>
      <c r="O92" s="677"/>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c r="CG92" s="530"/>
      <c r="CH92" s="530"/>
      <c r="CI92" s="530"/>
      <c r="CJ92" s="530"/>
      <c r="CK92" s="530"/>
      <c r="CL92" s="530"/>
      <c r="CM92" s="530"/>
      <c r="CN92" s="530"/>
      <c r="CO92" s="530"/>
      <c r="CP92" s="530"/>
      <c r="CQ92" s="530"/>
      <c r="CR92" s="530"/>
      <c r="CS92" s="530"/>
      <c r="CT92" s="530"/>
      <c r="CU92" s="530"/>
      <c r="CV92" s="530"/>
      <c r="CW92" s="530"/>
      <c r="CX92" s="530"/>
      <c r="CY92" s="530"/>
      <c r="CZ92" s="530"/>
      <c r="DA92" s="530"/>
      <c r="DB92" s="530"/>
      <c r="DC92" s="530"/>
      <c r="DD92" s="530"/>
      <c r="DE92" s="530"/>
      <c r="DF92" s="530"/>
      <c r="DG92" s="530"/>
      <c r="DH92" s="530"/>
      <c r="DI92" s="530"/>
      <c r="DJ92" s="530"/>
      <c r="DK92" s="530"/>
      <c r="DL92" s="530"/>
      <c r="DM92" s="530"/>
      <c r="DN92" s="530"/>
      <c r="DO92" s="530"/>
      <c r="DP92" s="530"/>
      <c r="DQ92" s="530"/>
      <c r="DR92" s="530"/>
      <c r="DS92" s="530"/>
      <c r="DT92" s="530"/>
      <c r="DU92" s="530"/>
      <c r="DV92" s="530"/>
      <c r="DW92" s="530"/>
      <c r="DX92" s="530"/>
      <c r="DY92" s="530"/>
      <c r="DZ92" s="530"/>
      <c r="EA92" s="530"/>
      <c r="EB92" s="530"/>
      <c r="EC92" s="530"/>
      <c r="ED92" s="530"/>
      <c r="EE92" s="530"/>
      <c r="EF92" s="530"/>
      <c r="EG92" s="530"/>
      <c r="EH92" s="530"/>
      <c r="EI92" s="530"/>
      <c r="EJ92" s="530"/>
      <c r="EK92" s="530"/>
      <c r="EL92" s="530"/>
      <c r="EM92" s="530"/>
      <c r="EN92" s="530"/>
      <c r="EO92" s="530"/>
      <c r="EP92" s="530"/>
      <c r="EQ92" s="530"/>
      <c r="ER92" s="530"/>
      <c r="ES92" s="530"/>
      <c r="ET92" s="530"/>
      <c r="EU92" s="530"/>
      <c r="EV92" s="530"/>
      <c r="EW92" s="530"/>
      <c r="EX92" s="530"/>
      <c r="EY92" s="530"/>
      <c r="EZ92" s="530"/>
      <c r="FA92" s="530"/>
      <c r="FB92" s="530"/>
      <c r="FC92" s="530"/>
      <c r="FD92" s="530"/>
      <c r="FE92" s="530"/>
      <c r="FF92" s="530"/>
      <c r="FG92" s="530"/>
      <c r="FH92" s="530"/>
      <c r="FI92" s="530"/>
      <c r="FJ92" s="530"/>
      <c r="FK92" s="530"/>
      <c r="FL92" s="530"/>
      <c r="FM92" s="530"/>
      <c r="FN92" s="530"/>
      <c r="FO92" s="530"/>
      <c r="FP92" s="530"/>
      <c r="FQ92" s="530"/>
      <c r="FR92" s="530"/>
      <c r="FS92" s="530"/>
      <c r="FT92" s="530"/>
      <c r="FU92" s="530"/>
      <c r="FV92" s="530"/>
      <c r="FW92" s="530"/>
      <c r="FX92" s="530"/>
      <c r="FY92" s="530"/>
      <c r="FZ92" s="530"/>
      <c r="GA92" s="530"/>
      <c r="GB92" s="530"/>
      <c r="GC92" s="530"/>
      <c r="GD92" s="530"/>
      <c r="GE92" s="530"/>
      <c r="GF92" s="530"/>
      <c r="GG92" s="530"/>
      <c r="GH92" s="530"/>
      <c r="GI92" s="530"/>
      <c r="GJ92" s="530"/>
      <c r="GK92" s="530"/>
      <c r="GL92" s="530"/>
      <c r="GM92" s="530"/>
      <c r="GN92" s="530"/>
      <c r="GO92" s="530"/>
      <c r="GP92" s="530"/>
      <c r="GQ92" s="530"/>
      <c r="GR92" s="530"/>
      <c r="GS92" s="530"/>
      <c r="GT92" s="530"/>
      <c r="GU92" s="530"/>
      <c r="GV92" s="530"/>
      <c r="GW92" s="530"/>
      <c r="GX92" s="530"/>
    </row>
    <row r="93" spans="2:206" s="615" customFormat="1" ht="5" customHeight="1" thickBot="1" x14ac:dyDescent="0.4">
      <c r="B93" s="678"/>
      <c r="C93" s="679"/>
      <c r="D93" s="679"/>
      <c r="E93" s="679"/>
      <c r="F93" s="679"/>
      <c r="G93" s="679"/>
      <c r="H93" s="679"/>
      <c r="I93" s="679"/>
      <c r="J93" s="679"/>
      <c r="K93" s="679"/>
      <c r="L93" s="679"/>
      <c r="M93" s="679"/>
      <c r="N93" s="679"/>
      <c r="O93" s="68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0"/>
      <c r="BX93" s="530"/>
      <c r="BY93" s="530"/>
      <c r="BZ93" s="530"/>
      <c r="CA93" s="530"/>
      <c r="CB93" s="530"/>
      <c r="CC93" s="530"/>
      <c r="CD93" s="530"/>
      <c r="CE93" s="530"/>
      <c r="CF93" s="530"/>
      <c r="CG93" s="530"/>
      <c r="CH93" s="530"/>
      <c r="CI93" s="530"/>
      <c r="CJ93" s="530"/>
      <c r="CK93" s="530"/>
      <c r="CL93" s="530"/>
      <c r="CM93" s="530"/>
      <c r="CN93" s="530"/>
      <c r="CO93" s="530"/>
      <c r="CP93" s="530"/>
      <c r="CQ93" s="530"/>
      <c r="CR93" s="530"/>
      <c r="CS93" s="530"/>
      <c r="CT93" s="530"/>
      <c r="CU93" s="530"/>
      <c r="CV93" s="530"/>
      <c r="CW93" s="530"/>
      <c r="CX93" s="530"/>
      <c r="CY93" s="530"/>
      <c r="CZ93" s="530"/>
      <c r="DA93" s="530"/>
      <c r="DB93" s="530"/>
      <c r="DC93" s="530"/>
      <c r="DD93" s="530"/>
      <c r="DE93" s="530"/>
      <c r="DF93" s="530"/>
      <c r="DG93" s="530"/>
      <c r="DH93" s="530"/>
      <c r="DI93" s="530"/>
      <c r="DJ93" s="530"/>
      <c r="DK93" s="530"/>
      <c r="DL93" s="530"/>
      <c r="DM93" s="530"/>
      <c r="DN93" s="530"/>
      <c r="DO93" s="530"/>
      <c r="DP93" s="530"/>
      <c r="DQ93" s="530"/>
      <c r="DR93" s="530"/>
      <c r="DS93" s="530"/>
      <c r="DT93" s="530"/>
      <c r="DU93" s="530"/>
      <c r="DV93" s="530"/>
      <c r="DW93" s="530"/>
      <c r="DX93" s="530"/>
      <c r="DY93" s="530"/>
      <c r="DZ93" s="530"/>
      <c r="EA93" s="530"/>
      <c r="EB93" s="530"/>
      <c r="EC93" s="530"/>
      <c r="ED93" s="530"/>
      <c r="EE93" s="530"/>
      <c r="EF93" s="530"/>
      <c r="EG93" s="530"/>
      <c r="EH93" s="530"/>
      <c r="EI93" s="530"/>
      <c r="EJ93" s="530"/>
      <c r="EK93" s="530"/>
      <c r="EL93" s="530"/>
      <c r="EM93" s="530"/>
      <c r="EN93" s="530"/>
      <c r="EO93" s="530"/>
      <c r="EP93" s="530"/>
      <c r="EQ93" s="530"/>
      <c r="ER93" s="530"/>
      <c r="ES93" s="530"/>
      <c r="ET93" s="530"/>
      <c r="EU93" s="530"/>
      <c r="EV93" s="530"/>
      <c r="EW93" s="530"/>
      <c r="EX93" s="530"/>
      <c r="EY93" s="530"/>
      <c r="EZ93" s="530"/>
      <c r="FA93" s="530"/>
      <c r="FB93" s="530"/>
      <c r="FC93" s="530"/>
      <c r="FD93" s="530"/>
      <c r="FE93" s="530"/>
      <c r="FF93" s="530"/>
      <c r="FG93" s="530"/>
      <c r="FH93" s="530"/>
      <c r="FI93" s="530"/>
      <c r="FJ93" s="530"/>
      <c r="FK93" s="530"/>
      <c r="FL93" s="530"/>
      <c r="FM93" s="530"/>
      <c r="FN93" s="530"/>
      <c r="FO93" s="530"/>
      <c r="FP93" s="530"/>
      <c r="FQ93" s="530"/>
      <c r="FR93" s="530"/>
      <c r="FS93" s="530"/>
      <c r="FT93" s="530"/>
      <c r="FU93" s="530"/>
      <c r="FV93" s="530"/>
      <c r="FW93" s="530"/>
      <c r="FX93" s="530"/>
      <c r="FY93" s="530"/>
      <c r="FZ93" s="530"/>
      <c r="GA93" s="530"/>
      <c r="GB93" s="530"/>
      <c r="GC93" s="530"/>
      <c r="GD93" s="530"/>
      <c r="GE93" s="530"/>
      <c r="GF93" s="530"/>
      <c r="GG93" s="530"/>
      <c r="GH93" s="530"/>
      <c r="GI93" s="530"/>
      <c r="GJ93" s="530"/>
      <c r="GK93" s="530"/>
      <c r="GL93" s="530"/>
      <c r="GM93" s="530"/>
      <c r="GN93" s="530"/>
      <c r="GO93" s="530"/>
      <c r="GP93" s="530"/>
      <c r="GQ93" s="530"/>
      <c r="GR93" s="530"/>
      <c r="GS93" s="530"/>
      <c r="GT93" s="530"/>
      <c r="GU93" s="530"/>
      <c r="GV93" s="530"/>
      <c r="GW93" s="530"/>
      <c r="GX93" s="530"/>
    </row>
    <row r="94" spans="2:206" ht="40.5" customHeight="1" thickBot="1" x14ac:dyDescent="0.4"/>
    <row r="95" spans="2:206" s="530" customFormat="1" ht="25" customHeight="1" x14ac:dyDescent="0.35">
      <c r="B95" s="620" t="s">
        <v>229</v>
      </c>
      <c r="C95" s="543"/>
      <c r="D95" s="543"/>
      <c r="E95" s="543"/>
      <c r="F95" s="543"/>
      <c r="G95" s="543"/>
      <c r="H95" s="543"/>
      <c r="I95" s="543"/>
      <c r="J95" s="543"/>
      <c r="K95" s="543"/>
      <c r="L95" s="543"/>
      <c r="M95" s="621"/>
      <c r="N95" s="622" t="s">
        <v>163</v>
      </c>
      <c r="O95" s="545" t="s">
        <v>162</v>
      </c>
      <c r="GQ95" s="527"/>
      <c r="GR95" s="527"/>
      <c r="GS95" s="527"/>
      <c r="GT95" s="527"/>
      <c r="GU95" s="527"/>
      <c r="GV95" s="527"/>
      <c r="GW95" s="527"/>
      <c r="GX95" s="527"/>
    </row>
    <row r="96" spans="2:206" s="530" customFormat="1" ht="14.5" customHeight="1" x14ac:dyDescent="0.35">
      <c r="B96" s="555" t="s">
        <v>167</v>
      </c>
      <c r="C96" s="556"/>
      <c r="D96" s="556"/>
      <c r="E96" s="625" t="s">
        <v>137</v>
      </c>
      <c r="F96" s="624"/>
      <c r="G96" s="694"/>
      <c r="H96" s="627"/>
      <c r="I96" s="695"/>
      <c r="J96" s="627"/>
      <c r="K96" s="628"/>
      <c r="L96" s="553" t="s">
        <v>138</v>
      </c>
      <c r="M96" s="554"/>
      <c r="N96" s="734">
        <f>Budgeted_Enter_Data!B15</f>
        <v>0</v>
      </c>
      <c r="O96" s="735">
        <f>Expended_Enter_Data!B15</f>
        <v>0</v>
      </c>
      <c r="GQ96" s="527"/>
      <c r="GR96" s="527"/>
      <c r="GS96" s="527"/>
      <c r="GT96" s="527"/>
      <c r="GU96" s="527"/>
      <c r="GV96" s="527"/>
      <c r="GW96" s="527"/>
      <c r="GX96" s="527"/>
    </row>
    <row r="97" spans="2:206" s="530" customFormat="1" ht="14.5" customHeight="1" x14ac:dyDescent="0.35">
      <c r="B97" s="631"/>
      <c r="C97" s="632"/>
      <c r="D97" s="632"/>
      <c r="E97" s="633"/>
      <c r="F97" s="632"/>
      <c r="G97" s="681"/>
      <c r="H97" s="682"/>
      <c r="I97" s="683"/>
      <c r="J97" s="635"/>
      <c r="K97" s="636"/>
      <c r="L97" s="562" t="s">
        <v>139</v>
      </c>
      <c r="M97" s="563"/>
      <c r="N97" s="734">
        <f>Budgeted_Enter_Data!C15</f>
        <v>0</v>
      </c>
      <c r="O97" s="735">
        <f>Expended_Enter_Data!C15</f>
        <v>0</v>
      </c>
      <c r="GQ97" s="527"/>
      <c r="GR97" s="527"/>
      <c r="GS97" s="527"/>
      <c r="GT97" s="527"/>
      <c r="GU97" s="527"/>
      <c r="GV97" s="527"/>
      <c r="GW97" s="527"/>
      <c r="GX97" s="527"/>
    </row>
    <row r="98" spans="2:206" s="530" customFormat="1" ht="14.5" customHeight="1" x14ac:dyDescent="0.35">
      <c r="B98" s="637" t="s">
        <v>216</v>
      </c>
      <c r="C98" s="638"/>
      <c r="D98" s="638"/>
      <c r="E98" s="638"/>
      <c r="F98" s="638"/>
      <c r="G98" s="638"/>
      <c r="H98" s="638"/>
      <c r="I98" s="639"/>
      <c r="J98" s="671"/>
      <c r="K98" s="641"/>
      <c r="L98" s="562" t="s">
        <v>140</v>
      </c>
      <c r="M98" s="563"/>
      <c r="N98" s="734">
        <f>Budgeted_Enter_Data!D15</f>
        <v>0</v>
      </c>
      <c r="O98" s="735">
        <f>Expended_Enter_Data!D15</f>
        <v>0</v>
      </c>
      <c r="GQ98" s="527"/>
      <c r="GR98" s="527"/>
      <c r="GS98" s="527"/>
      <c r="GT98" s="527"/>
      <c r="GU98" s="527"/>
      <c r="GV98" s="527"/>
      <c r="GW98" s="527"/>
      <c r="GX98" s="527"/>
    </row>
    <row r="99" spans="2:206" s="530" customFormat="1" ht="14.5" customHeight="1" x14ac:dyDescent="0.35">
      <c r="B99" s="569"/>
      <c r="C99" s="570"/>
      <c r="D99" s="570"/>
      <c r="E99" s="570"/>
      <c r="F99" s="570"/>
      <c r="G99" s="570"/>
      <c r="H99" s="570"/>
      <c r="I99" s="571"/>
      <c r="J99" s="671"/>
      <c r="K99" s="641"/>
      <c r="L99" s="562" t="s">
        <v>35</v>
      </c>
      <c r="M99" s="563"/>
      <c r="N99" s="736">
        <f>Budgeted_Enter_Data!E15</f>
        <v>0</v>
      </c>
      <c r="O99" s="737">
        <f>Expended_Enter_Data!E15</f>
        <v>0</v>
      </c>
      <c r="GQ99" s="527"/>
      <c r="GR99" s="527"/>
      <c r="GS99" s="527"/>
      <c r="GT99" s="527"/>
      <c r="GU99" s="527"/>
      <c r="GV99" s="527"/>
      <c r="GW99" s="527"/>
      <c r="GX99" s="527"/>
    </row>
    <row r="100" spans="2:206" s="530" customFormat="1" ht="14.5" customHeight="1" x14ac:dyDescent="0.35">
      <c r="B100" s="569"/>
      <c r="C100" s="570"/>
      <c r="D100" s="570"/>
      <c r="E100" s="570"/>
      <c r="F100" s="570"/>
      <c r="G100" s="570"/>
      <c r="H100" s="570"/>
      <c r="I100" s="571"/>
      <c r="J100" s="671"/>
      <c r="K100" s="641"/>
      <c r="L100" s="562" t="s">
        <v>36</v>
      </c>
      <c r="M100" s="563"/>
      <c r="N100" s="734">
        <f>Budgeted_Enter_Data!F15</f>
        <v>0</v>
      </c>
      <c r="O100" s="735">
        <f>Expended_Enter_Data!F15</f>
        <v>0</v>
      </c>
      <c r="GQ100" s="527"/>
      <c r="GR100" s="527"/>
      <c r="GS100" s="527"/>
      <c r="GT100" s="527"/>
      <c r="GU100" s="527"/>
      <c r="GV100" s="527"/>
      <c r="GW100" s="527"/>
      <c r="GX100" s="527"/>
    </row>
    <row r="101" spans="2:206" s="530" customFormat="1" ht="14.5" customHeight="1" x14ac:dyDescent="0.35">
      <c r="B101" s="642"/>
      <c r="C101" s="643"/>
      <c r="D101" s="643"/>
      <c r="E101" s="643"/>
      <c r="F101" s="643"/>
      <c r="G101" s="643"/>
      <c r="H101" s="643"/>
      <c r="I101" s="644"/>
      <c r="J101" s="672"/>
      <c r="K101" s="646"/>
      <c r="L101" s="577" t="s">
        <v>141</v>
      </c>
      <c r="M101" s="578"/>
      <c r="N101" s="734">
        <f>Budgeted_Enter_Data!G15</f>
        <v>0</v>
      </c>
      <c r="O101" s="735">
        <f>Expended_Enter_Data!G15</f>
        <v>0</v>
      </c>
      <c r="GQ101" s="527"/>
      <c r="GR101" s="527"/>
      <c r="GS101" s="527"/>
      <c r="GT101" s="527"/>
      <c r="GU101" s="527"/>
      <c r="GV101" s="527"/>
      <c r="GW101" s="527"/>
      <c r="GX101" s="527"/>
    </row>
    <row r="102" spans="2:206" s="530" customFormat="1" ht="14.5" customHeight="1" x14ac:dyDescent="0.35">
      <c r="B102" s="647" t="s">
        <v>142</v>
      </c>
      <c r="C102" s="648"/>
      <c r="D102" s="648"/>
      <c r="E102" s="649" t="s">
        <v>143</v>
      </c>
      <c r="F102" s="650"/>
      <c r="G102" s="651"/>
      <c r="H102" s="652" t="s">
        <v>144</v>
      </c>
      <c r="I102" s="653"/>
      <c r="J102" s="653"/>
      <c r="K102" s="654"/>
      <c r="L102" s="655" t="s">
        <v>145</v>
      </c>
      <c r="M102" s="655"/>
      <c r="N102" s="655" t="s">
        <v>146</v>
      </c>
      <c r="O102" s="656"/>
      <c r="GQ102" s="527"/>
      <c r="GR102" s="527"/>
      <c r="GS102" s="527"/>
      <c r="GT102" s="527"/>
      <c r="GU102" s="527"/>
      <c r="GV102" s="527"/>
      <c r="GW102" s="527"/>
      <c r="GX102" s="527"/>
    </row>
    <row r="103" spans="2:206" s="530" customFormat="1" ht="31.5" customHeight="1" x14ac:dyDescent="0.35">
      <c r="B103" s="590"/>
      <c r="C103" s="591"/>
      <c r="D103" s="592"/>
      <c r="E103" s="593"/>
      <c r="F103" s="594"/>
      <c r="G103" s="595"/>
      <c r="H103" s="657" t="s">
        <v>186</v>
      </c>
      <c r="I103" s="658"/>
      <c r="J103" s="657" t="s">
        <v>187</v>
      </c>
      <c r="K103" s="658"/>
      <c r="L103" s="659" t="s">
        <v>168</v>
      </c>
      <c r="M103" s="659"/>
      <c r="N103" s="659" t="s">
        <v>188</v>
      </c>
      <c r="O103" s="660"/>
      <c r="GQ103" s="527"/>
      <c r="GR103" s="527"/>
      <c r="GS103" s="527"/>
      <c r="GT103" s="527"/>
      <c r="GU103" s="527"/>
      <c r="GV103" s="527"/>
      <c r="GW103" s="527"/>
      <c r="GX103" s="527"/>
    </row>
    <row r="104" spans="2:206" ht="15.5" customHeight="1" x14ac:dyDescent="0.35">
      <c r="B104" s="515" t="s">
        <v>217</v>
      </c>
      <c r="C104" s="516"/>
      <c r="D104" s="517"/>
      <c r="E104" s="518" t="s">
        <v>270</v>
      </c>
      <c r="F104" s="519"/>
      <c r="G104" s="520"/>
      <c r="H104" s="601" t="s">
        <v>41</v>
      </c>
      <c r="I104" s="601" t="s">
        <v>42</v>
      </c>
      <c r="J104" s="601" t="s">
        <v>41</v>
      </c>
      <c r="K104" s="601" t="s">
        <v>42</v>
      </c>
      <c r="L104" s="602"/>
      <c r="M104" s="602"/>
      <c r="N104" s="603" t="s">
        <v>14</v>
      </c>
      <c r="O104" s="604" t="s">
        <v>46</v>
      </c>
    </row>
    <row r="105" spans="2:206" ht="80" customHeight="1" x14ac:dyDescent="0.35">
      <c r="B105" s="521"/>
      <c r="C105" s="522"/>
      <c r="D105" s="523"/>
      <c r="E105" s="524"/>
      <c r="F105" s="525"/>
      <c r="G105" s="526"/>
      <c r="H105" s="740" t="str">
        <f>Summary!L22</f>
        <v>.</v>
      </c>
      <c r="I105" s="740" t="str">
        <f>Summary!M22</f>
        <v>.</v>
      </c>
      <c r="J105" s="741" t="str">
        <f>Summary!L23</f>
        <v>.</v>
      </c>
      <c r="K105" s="741" t="str">
        <f>Summary!M23</f>
        <v>.</v>
      </c>
      <c r="L105" s="605" t="s">
        <v>277</v>
      </c>
      <c r="M105" s="606"/>
      <c r="N105" s="747">
        <f>Budgeted_Enter_Data!E15</f>
        <v>0</v>
      </c>
      <c r="O105" s="748">
        <f>Expended_Enter_Data!E15</f>
        <v>0</v>
      </c>
      <c r="P105" s="661"/>
    </row>
    <row r="106" spans="2:206" ht="18" customHeight="1" x14ac:dyDescent="0.35">
      <c r="B106" s="608" t="s">
        <v>151</v>
      </c>
      <c r="C106" s="609"/>
      <c r="D106" s="609"/>
      <c r="E106" s="610"/>
      <c r="F106" s="610"/>
      <c r="G106" s="610"/>
      <c r="H106" s="610"/>
      <c r="I106" s="610"/>
      <c r="J106" s="610"/>
      <c r="K106" s="610"/>
      <c r="L106" s="610"/>
      <c r="M106" s="611"/>
      <c r="N106" s="611"/>
      <c r="O106" s="612"/>
    </row>
    <row r="107" spans="2:206" s="615" customFormat="1" ht="35.25" customHeight="1" thickBot="1" x14ac:dyDescent="0.4">
      <c r="B107" s="673" t="s">
        <v>218</v>
      </c>
      <c r="C107" s="674"/>
      <c r="D107" s="674"/>
      <c r="E107" s="675"/>
      <c r="F107" s="675"/>
      <c r="G107" s="675"/>
      <c r="H107" s="675"/>
      <c r="I107" s="675"/>
      <c r="J107" s="675"/>
      <c r="K107" s="675"/>
      <c r="L107" s="675"/>
      <c r="M107" s="676"/>
      <c r="N107" s="676"/>
      <c r="O107" s="677"/>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c r="BR107" s="530"/>
      <c r="BS107" s="530"/>
      <c r="BT107" s="530"/>
      <c r="BU107" s="530"/>
      <c r="BV107" s="530"/>
      <c r="BW107" s="530"/>
      <c r="BX107" s="530"/>
      <c r="BY107" s="530"/>
      <c r="BZ107" s="530"/>
      <c r="CA107" s="530"/>
      <c r="CB107" s="530"/>
      <c r="CC107" s="530"/>
      <c r="CD107" s="530"/>
      <c r="CE107" s="530"/>
      <c r="CF107" s="530"/>
      <c r="CG107" s="530"/>
      <c r="CH107" s="530"/>
      <c r="CI107" s="530"/>
      <c r="CJ107" s="530"/>
      <c r="CK107" s="530"/>
      <c r="CL107" s="530"/>
      <c r="CM107" s="530"/>
      <c r="CN107" s="530"/>
      <c r="CO107" s="530"/>
      <c r="CP107" s="530"/>
      <c r="CQ107" s="530"/>
      <c r="CR107" s="530"/>
      <c r="CS107" s="530"/>
      <c r="CT107" s="530"/>
      <c r="CU107" s="530"/>
      <c r="CV107" s="530"/>
      <c r="CW107" s="530"/>
      <c r="CX107" s="530"/>
      <c r="CY107" s="530"/>
      <c r="CZ107" s="530"/>
      <c r="DA107" s="530"/>
      <c r="DB107" s="530"/>
      <c r="DC107" s="530"/>
      <c r="DD107" s="530"/>
      <c r="DE107" s="530"/>
      <c r="DF107" s="530"/>
      <c r="DG107" s="530"/>
      <c r="DH107" s="530"/>
      <c r="DI107" s="530"/>
      <c r="DJ107" s="530"/>
      <c r="DK107" s="530"/>
      <c r="DL107" s="530"/>
      <c r="DM107" s="530"/>
      <c r="DN107" s="530"/>
      <c r="DO107" s="530"/>
      <c r="DP107" s="530"/>
      <c r="DQ107" s="530"/>
      <c r="DR107" s="530"/>
      <c r="DS107" s="530"/>
      <c r="DT107" s="530"/>
      <c r="DU107" s="530"/>
      <c r="DV107" s="530"/>
      <c r="DW107" s="530"/>
      <c r="DX107" s="530"/>
      <c r="DY107" s="530"/>
      <c r="DZ107" s="530"/>
      <c r="EA107" s="530"/>
      <c r="EB107" s="530"/>
      <c r="EC107" s="530"/>
      <c r="ED107" s="530"/>
      <c r="EE107" s="530"/>
      <c r="EF107" s="530"/>
      <c r="EG107" s="530"/>
      <c r="EH107" s="530"/>
      <c r="EI107" s="530"/>
      <c r="EJ107" s="530"/>
      <c r="EK107" s="530"/>
      <c r="EL107" s="530"/>
      <c r="EM107" s="530"/>
      <c r="EN107" s="530"/>
      <c r="EO107" s="530"/>
      <c r="EP107" s="530"/>
      <c r="EQ107" s="530"/>
      <c r="ER107" s="530"/>
      <c r="ES107" s="530"/>
      <c r="ET107" s="530"/>
      <c r="EU107" s="530"/>
      <c r="EV107" s="530"/>
      <c r="EW107" s="530"/>
      <c r="EX107" s="530"/>
      <c r="EY107" s="530"/>
      <c r="EZ107" s="530"/>
      <c r="FA107" s="530"/>
      <c r="FB107" s="530"/>
      <c r="FC107" s="530"/>
      <c r="FD107" s="530"/>
      <c r="FE107" s="530"/>
      <c r="FF107" s="530"/>
      <c r="FG107" s="530"/>
      <c r="FH107" s="530"/>
      <c r="FI107" s="530"/>
      <c r="FJ107" s="530"/>
      <c r="FK107" s="530"/>
      <c r="FL107" s="530"/>
      <c r="FM107" s="530"/>
      <c r="FN107" s="530"/>
      <c r="FO107" s="530"/>
      <c r="FP107" s="530"/>
      <c r="FQ107" s="530"/>
      <c r="FR107" s="530"/>
      <c r="FS107" s="530"/>
      <c r="FT107" s="530"/>
      <c r="FU107" s="530"/>
      <c r="FV107" s="530"/>
      <c r="FW107" s="530"/>
      <c r="FX107" s="530"/>
      <c r="FY107" s="530"/>
      <c r="FZ107" s="530"/>
      <c r="GA107" s="530"/>
      <c r="GB107" s="530"/>
      <c r="GC107" s="530"/>
      <c r="GD107" s="530"/>
      <c r="GE107" s="530"/>
      <c r="GF107" s="530"/>
      <c r="GG107" s="530"/>
      <c r="GH107" s="530"/>
      <c r="GI107" s="530"/>
      <c r="GJ107" s="530"/>
      <c r="GK107" s="530"/>
      <c r="GL107" s="530"/>
      <c r="GM107" s="530"/>
      <c r="GN107" s="530"/>
      <c r="GO107" s="530"/>
      <c r="GP107" s="530"/>
      <c r="GQ107" s="530"/>
      <c r="GR107" s="530"/>
      <c r="GS107" s="530"/>
      <c r="GT107" s="530"/>
      <c r="GU107" s="530"/>
      <c r="GV107" s="530"/>
      <c r="GW107" s="530"/>
      <c r="GX107" s="530"/>
    </row>
    <row r="108" spans="2:206" s="615" customFormat="1" ht="5" customHeight="1" thickBot="1" x14ac:dyDescent="0.4">
      <c r="B108" s="678"/>
      <c r="C108" s="679"/>
      <c r="D108" s="679"/>
      <c r="E108" s="679"/>
      <c r="F108" s="679"/>
      <c r="G108" s="679"/>
      <c r="H108" s="679"/>
      <c r="I108" s="679"/>
      <c r="J108" s="679"/>
      <c r="K108" s="679"/>
      <c r="L108" s="679"/>
      <c r="M108" s="679"/>
      <c r="N108" s="679"/>
      <c r="O108" s="68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530"/>
      <c r="BQ108" s="530"/>
      <c r="BR108" s="530"/>
      <c r="BS108" s="530"/>
      <c r="BT108" s="530"/>
      <c r="BU108" s="530"/>
      <c r="BV108" s="530"/>
      <c r="BW108" s="530"/>
      <c r="BX108" s="530"/>
      <c r="BY108" s="530"/>
      <c r="BZ108" s="530"/>
      <c r="CA108" s="530"/>
      <c r="CB108" s="530"/>
      <c r="CC108" s="530"/>
      <c r="CD108" s="530"/>
      <c r="CE108" s="530"/>
      <c r="CF108" s="530"/>
      <c r="CG108" s="530"/>
      <c r="CH108" s="530"/>
      <c r="CI108" s="530"/>
      <c r="CJ108" s="530"/>
      <c r="CK108" s="530"/>
      <c r="CL108" s="530"/>
      <c r="CM108" s="530"/>
      <c r="CN108" s="530"/>
      <c r="CO108" s="530"/>
      <c r="CP108" s="530"/>
      <c r="CQ108" s="530"/>
      <c r="CR108" s="530"/>
      <c r="CS108" s="530"/>
      <c r="CT108" s="530"/>
      <c r="CU108" s="530"/>
      <c r="CV108" s="530"/>
      <c r="CW108" s="530"/>
      <c r="CX108" s="530"/>
      <c r="CY108" s="530"/>
      <c r="CZ108" s="530"/>
      <c r="DA108" s="530"/>
      <c r="DB108" s="530"/>
      <c r="DC108" s="530"/>
      <c r="DD108" s="530"/>
      <c r="DE108" s="530"/>
      <c r="DF108" s="530"/>
      <c r="DG108" s="530"/>
      <c r="DH108" s="530"/>
      <c r="DI108" s="530"/>
      <c r="DJ108" s="530"/>
      <c r="DK108" s="530"/>
      <c r="DL108" s="530"/>
      <c r="DM108" s="530"/>
      <c r="DN108" s="530"/>
      <c r="DO108" s="530"/>
      <c r="DP108" s="530"/>
      <c r="DQ108" s="530"/>
      <c r="DR108" s="530"/>
      <c r="DS108" s="530"/>
      <c r="DT108" s="530"/>
      <c r="DU108" s="530"/>
      <c r="DV108" s="530"/>
      <c r="DW108" s="530"/>
      <c r="DX108" s="530"/>
      <c r="DY108" s="530"/>
      <c r="DZ108" s="530"/>
      <c r="EA108" s="530"/>
      <c r="EB108" s="530"/>
      <c r="EC108" s="530"/>
      <c r="ED108" s="530"/>
      <c r="EE108" s="530"/>
      <c r="EF108" s="530"/>
      <c r="EG108" s="530"/>
      <c r="EH108" s="530"/>
      <c r="EI108" s="530"/>
      <c r="EJ108" s="530"/>
      <c r="EK108" s="530"/>
      <c r="EL108" s="530"/>
      <c r="EM108" s="530"/>
      <c r="EN108" s="530"/>
      <c r="EO108" s="530"/>
      <c r="EP108" s="530"/>
      <c r="EQ108" s="530"/>
      <c r="ER108" s="530"/>
      <c r="ES108" s="530"/>
      <c r="ET108" s="530"/>
      <c r="EU108" s="530"/>
      <c r="EV108" s="530"/>
      <c r="EW108" s="530"/>
      <c r="EX108" s="530"/>
      <c r="EY108" s="530"/>
      <c r="EZ108" s="530"/>
      <c r="FA108" s="530"/>
      <c r="FB108" s="530"/>
      <c r="FC108" s="530"/>
      <c r="FD108" s="530"/>
      <c r="FE108" s="530"/>
      <c r="FF108" s="530"/>
      <c r="FG108" s="530"/>
      <c r="FH108" s="530"/>
      <c r="FI108" s="530"/>
      <c r="FJ108" s="530"/>
      <c r="FK108" s="530"/>
      <c r="FL108" s="530"/>
      <c r="FM108" s="530"/>
      <c r="FN108" s="530"/>
      <c r="FO108" s="530"/>
      <c r="FP108" s="530"/>
      <c r="FQ108" s="530"/>
      <c r="FR108" s="530"/>
      <c r="FS108" s="530"/>
      <c r="FT108" s="530"/>
      <c r="FU108" s="530"/>
      <c r="FV108" s="530"/>
      <c r="FW108" s="530"/>
      <c r="FX108" s="530"/>
      <c r="FY108" s="530"/>
      <c r="FZ108" s="530"/>
      <c r="GA108" s="530"/>
      <c r="GB108" s="530"/>
      <c r="GC108" s="530"/>
      <c r="GD108" s="530"/>
      <c r="GE108" s="530"/>
      <c r="GF108" s="530"/>
      <c r="GG108" s="530"/>
      <c r="GH108" s="530"/>
      <c r="GI108" s="530"/>
      <c r="GJ108" s="530"/>
      <c r="GK108" s="530"/>
      <c r="GL108" s="530"/>
      <c r="GM108" s="530"/>
      <c r="GN108" s="530"/>
      <c r="GO108" s="530"/>
      <c r="GP108" s="530"/>
      <c r="GQ108" s="530"/>
      <c r="GR108" s="530"/>
      <c r="GS108" s="530"/>
      <c r="GT108" s="530"/>
      <c r="GU108" s="530"/>
      <c r="GV108" s="530"/>
      <c r="GW108" s="530"/>
      <c r="GX108" s="530"/>
    </row>
    <row r="109" spans="2:206" ht="40.5" customHeight="1" thickBot="1" x14ac:dyDescent="0.4"/>
    <row r="110" spans="2:206" s="530" customFormat="1" ht="25" customHeight="1" x14ac:dyDescent="0.35">
      <c r="B110" s="620" t="s">
        <v>230</v>
      </c>
      <c r="C110" s="543"/>
      <c r="D110" s="543"/>
      <c r="E110" s="543"/>
      <c r="F110" s="543"/>
      <c r="G110" s="543"/>
      <c r="H110" s="543"/>
      <c r="I110" s="543"/>
      <c r="J110" s="543"/>
      <c r="K110" s="543"/>
      <c r="L110" s="543"/>
      <c r="M110" s="621"/>
      <c r="N110" s="622" t="s">
        <v>163</v>
      </c>
      <c r="O110" s="545" t="s">
        <v>162</v>
      </c>
      <c r="GQ110" s="527"/>
      <c r="GR110" s="527"/>
      <c r="GS110" s="527"/>
      <c r="GT110" s="527"/>
      <c r="GU110" s="527"/>
      <c r="GV110" s="527"/>
      <c r="GW110" s="527"/>
      <c r="GX110" s="527"/>
    </row>
    <row r="111" spans="2:206" s="530" customFormat="1" ht="14.5" customHeight="1" x14ac:dyDescent="0.35">
      <c r="B111" s="555" t="s">
        <v>155</v>
      </c>
      <c r="C111" s="556"/>
      <c r="D111" s="556"/>
      <c r="E111" s="625" t="s">
        <v>137</v>
      </c>
      <c r="F111" s="624"/>
      <c r="G111" s="694"/>
      <c r="H111" s="627"/>
      <c r="I111" s="695"/>
      <c r="J111" s="627"/>
      <c r="K111" s="628"/>
      <c r="L111" s="553" t="s">
        <v>138</v>
      </c>
      <c r="M111" s="554"/>
      <c r="N111" s="734">
        <f>Budgeted_Enter_Data!B16</f>
        <v>0</v>
      </c>
      <c r="O111" s="735">
        <f>Expended_Enter_Data!B16</f>
        <v>0</v>
      </c>
      <c r="GQ111" s="527"/>
      <c r="GR111" s="527"/>
      <c r="GS111" s="527"/>
      <c r="GT111" s="527"/>
      <c r="GU111" s="527"/>
      <c r="GV111" s="527"/>
      <c r="GW111" s="527"/>
      <c r="GX111" s="527"/>
    </row>
    <row r="112" spans="2:206" s="530" customFormat="1" ht="14.5" customHeight="1" x14ac:dyDescent="0.35">
      <c r="B112" s="631"/>
      <c r="C112" s="632"/>
      <c r="D112" s="632"/>
      <c r="E112" s="633"/>
      <c r="F112" s="632"/>
      <c r="G112" s="681"/>
      <c r="H112" s="682"/>
      <c r="I112" s="683"/>
      <c r="J112" s="670"/>
      <c r="K112" s="636"/>
      <c r="L112" s="562" t="s">
        <v>139</v>
      </c>
      <c r="M112" s="563"/>
      <c r="N112" s="734">
        <f>Budgeted_Enter_Data!C16</f>
        <v>0</v>
      </c>
      <c r="O112" s="735">
        <f>Expended_Enter_Data!C16</f>
        <v>0</v>
      </c>
      <c r="GQ112" s="527"/>
      <c r="GR112" s="527"/>
      <c r="GS112" s="527"/>
      <c r="GT112" s="527"/>
      <c r="GU112" s="527"/>
      <c r="GV112" s="527"/>
      <c r="GW112" s="527"/>
      <c r="GX112" s="527"/>
    </row>
    <row r="113" spans="2:206" s="530" customFormat="1" ht="14.5" customHeight="1" x14ac:dyDescent="0.35">
      <c r="B113" s="637" t="s">
        <v>267</v>
      </c>
      <c r="C113" s="638"/>
      <c r="D113" s="638"/>
      <c r="E113" s="638"/>
      <c r="F113" s="638"/>
      <c r="G113" s="638"/>
      <c r="H113" s="638"/>
      <c r="I113" s="639"/>
      <c r="J113" s="671"/>
      <c r="K113" s="641"/>
      <c r="L113" s="562" t="s">
        <v>140</v>
      </c>
      <c r="M113" s="563"/>
      <c r="N113" s="734">
        <f>Budgeted_Enter_Data!D16</f>
        <v>0</v>
      </c>
      <c r="O113" s="735">
        <f>Expended_Enter_Data!D16</f>
        <v>0</v>
      </c>
      <c r="GQ113" s="527"/>
      <c r="GR113" s="527"/>
      <c r="GS113" s="527"/>
      <c r="GT113" s="527"/>
      <c r="GU113" s="527"/>
      <c r="GV113" s="527"/>
      <c r="GW113" s="527"/>
      <c r="GX113" s="527"/>
    </row>
    <row r="114" spans="2:206" s="530" customFormat="1" ht="14.5" customHeight="1" x14ac:dyDescent="0.35">
      <c r="B114" s="569"/>
      <c r="C114" s="570"/>
      <c r="D114" s="570"/>
      <c r="E114" s="570"/>
      <c r="F114" s="570"/>
      <c r="G114" s="570"/>
      <c r="H114" s="570"/>
      <c r="I114" s="571"/>
      <c r="J114" s="671"/>
      <c r="K114" s="641"/>
      <c r="L114" s="562" t="s">
        <v>35</v>
      </c>
      <c r="M114" s="563"/>
      <c r="N114" s="736">
        <f>Budgeted_Enter_Data!E16</f>
        <v>0</v>
      </c>
      <c r="O114" s="737">
        <f>Expended_Enter_Data!E16</f>
        <v>0</v>
      </c>
      <c r="GQ114" s="527"/>
      <c r="GR114" s="527"/>
      <c r="GS114" s="527"/>
      <c r="GT114" s="527"/>
      <c r="GU114" s="527"/>
      <c r="GV114" s="527"/>
      <c r="GW114" s="527"/>
      <c r="GX114" s="527"/>
    </row>
    <row r="115" spans="2:206" s="530" customFormat="1" ht="14.5" customHeight="1" x14ac:dyDescent="0.35">
      <c r="B115" s="569"/>
      <c r="C115" s="570"/>
      <c r="D115" s="570"/>
      <c r="E115" s="570"/>
      <c r="F115" s="570"/>
      <c r="G115" s="570"/>
      <c r="H115" s="570"/>
      <c r="I115" s="571"/>
      <c r="J115" s="671"/>
      <c r="K115" s="641"/>
      <c r="L115" s="562" t="s">
        <v>36</v>
      </c>
      <c r="M115" s="563"/>
      <c r="N115" s="734">
        <f>Budgeted_Enter_Data!F16</f>
        <v>0</v>
      </c>
      <c r="O115" s="735">
        <f>Expended_Enter_Data!F16</f>
        <v>0</v>
      </c>
      <c r="GQ115" s="527"/>
      <c r="GR115" s="527"/>
      <c r="GS115" s="527"/>
      <c r="GT115" s="527"/>
      <c r="GU115" s="527"/>
      <c r="GV115" s="527"/>
      <c r="GW115" s="527"/>
      <c r="GX115" s="527"/>
    </row>
    <row r="116" spans="2:206" s="530" customFormat="1" ht="14.5" customHeight="1" x14ac:dyDescent="0.35">
      <c r="B116" s="642"/>
      <c r="C116" s="643"/>
      <c r="D116" s="643"/>
      <c r="E116" s="643"/>
      <c r="F116" s="643"/>
      <c r="G116" s="643"/>
      <c r="H116" s="643"/>
      <c r="I116" s="644"/>
      <c r="J116" s="672"/>
      <c r="K116" s="646"/>
      <c r="L116" s="577" t="s">
        <v>141</v>
      </c>
      <c r="M116" s="578"/>
      <c r="N116" s="734">
        <f>Budgeted_Enter_Data!G16</f>
        <v>0</v>
      </c>
      <c r="O116" s="735">
        <f>Expended_Enter_Data!G16</f>
        <v>0</v>
      </c>
      <c r="GQ116" s="527"/>
      <c r="GR116" s="527"/>
      <c r="GS116" s="527"/>
      <c r="GT116" s="527"/>
      <c r="GU116" s="527"/>
      <c r="GV116" s="527"/>
      <c r="GW116" s="527"/>
      <c r="GX116" s="527"/>
    </row>
    <row r="117" spans="2:206" s="530" customFormat="1" ht="14.5" customHeight="1" x14ac:dyDescent="0.35">
      <c r="B117" s="647" t="s">
        <v>142</v>
      </c>
      <c r="C117" s="648"/>
      <c r="D117" s="648"/>
      <c r="E117" s="649" t="s">
        <v>143</v>
      </c>
      <c r="F117" s="650"/>
      <c r="G117" s="651"/>
      <c r="H117" s="652" t="s">
        <v>144</v>
      </c>
      <c r="I117" s="653"/>
      <c r="J117" s="653"/>
      <c r="K117" s="654"/>
      <c r="L117" s="655" t="s">
        <v>145</v>
      </c>
      <c r="M117" s="655"/>
      <c r="N117" s="655" t="s">
        <v>146</v>
      </c>
      <c r="O117" s="656"/>
      <c r="GQ117" s="527"/>
      <c r="GR117" s="527"/>
      <c r="GS117" s="527"/>
      <c r="GT117" s="527"/>
      <c r="GU117" s="527"/>
      <c r="GV117" s="527"/>
      <c r="GW117" s="527"/>
      <c r="GX117" s="527"/>
    </row>
    <row r="118" spans="2:206" s="530" customFormat="1" ht="32" customHeight="1" x14ac:dyDescent="0.35">
      <c r="B118" s="590"/>
      <c r="C118" s="591"/>
      <c r="D118" s="592"/>
      <c r="E118" s="593"/>
      <c r="F118" s="594"/>
      <c r="G118" s="595"/>
      <c r="H118" s="657" t="s">
        <v>186</v>
      </c>
      <c r="I118" s="658"/>
      <c r="J118" s="657" t="s">
        <v>187</v>
      </c>
      <c r="K118" s="658"/>
      <c r="L118" s="659" t="s">
        <v>168</v>
      </c>
      <c r="M118" s="659"/>
      <c r="N118" s="659" t="s">
        <v>224</v>
      </c>
      <c r="O118" s="660"/>
      <c r="GQ118" s="527"/>
      <c r="GR118" s="527"/>
      <c r="GS118" s="527"/>
      <c r="GT118" s="527"/>
      <c r="GU118" s="527"/>
      <c r="GV118" s="527"/>
      <c r="GW118" s="527"/>
      <c r="GX118" s="527"/>
    </row>
    <row r="119" spans="2:206" ht="15.5" customHeight="1" x14ac:dyDescent="0.35">
      <c r="B119" s="515" t="s">
        <v>268</v>
      </c>
      <c r="C119" s="516"/>
      <c r="D119" s="517"/>
      <c r="E119" s="518" t="s">
        <v>269</v>
      </c>
      <c r="F119" s="519"/>
      <c r="G119" s="520"/>
      <c r="H119" s="601" t="s">
        <v>41</v>
      </c>
      <c r="I119" s="601" t="s">
        <v>42</v>
      </c>
      <c r="J119" s="601" t="s">
        <v>41</v>
      </c>
      <c r="K119" s="601" t="s">
        <v>42</v>
      </c>
      <c r="L119" s="602"/>
      <c r="M119" s="602"/>
      <c r="N119" s="603" t="s">
        <v>14</v>
      </c>
      <c r="O119" s="604" t="s">
        <v>46</v>
      </c>
    </row>
    <row r="120" spans="2:206" ht="149.5" customHeight="1" x14ac:dyDescent="0.35">
      <c r="B120" s="521"/>
      <c r="C120" s="522"/>
      <c r="D120" s="523"/>
      <c r="E120" s="524"/>
      <c r="F120" s="525"/>
      <c r="G120" s="526"/>
      <c r="H120" s="740" t="str">
        <f>Summary!L24</f>
        <v>.</v>
      </c>
      <c r="I120" s="740" t="str">
        <f>Summary!M24</f>
        <v>.</v>
      </c>
      <c r="J120" s="741" t="str">
        <f>Summary!L25</f>
        <v>.</v>
      </c>
      <c r="K120" s="741" t="str">
        <f>Summary!M25</f>
        <v>.</v>
      </c>
      <c r="L120" s="605" t="s">
        <v>277</v>
      </c>
      <c r="M120" s="606"/>
      <c r="N120" s="747">
        <f>Budgeted_Enter_Data!E16</f>
        <v>0</v>
      </c>
      <c r="O120" s="748">
        <f>Expended_Enter_Data!E16</f>
        <v>0</v>
      </c>
      <c r="P120" s="661"/>
    </row>
    <row r="121" spans="2:206" ht="18" customHeight="1" x14ac:dyDescent="0.35">
      <c r="B121" s="608" t="s">
        <v>151</v>
      </c>
      <c r="C121" s="609"/>
      <c r="D121" s="609"/>
      <c r="E121" s="610"/>
      <c r="F121" s="610"/>
      <c r="G121" s="610"/>
      <c r="H121" s="610"/>
      <c r="I121" s="610"/>
      <c r="J121" s="610"/>
      <c r="K121" s="610"/>
      <c r="L121" s="610"/>
      <c r="M121" s="611"/>
      <c r="N121" s="611"/>
      <c r="O121" s="612"/>
    </row>
    <row r="122" spans="2:206" s="615" customFormat="1" ht="35" customHeight="1" thickBot="1" x14ac:dyDescent="0.4">
      <c r="B122" s="673" t="s">
        <v>271</v>
      </c>
      <c r="C122" s="674"/>
      <c r="D122" s="674"/>
      <c r="E122" s="675"/>
      <c r="F122" s="675"/>
      <c r="G122" s="675"/>
      <c r="H122" s="675"/>
      <c r="I122" s="675"/>
      <c r="J122" s="675"/>
      <c r="K122" s="675"/>
      <c r="L122" s="675"/>
      <c r="M122" s="676"/>
      <c r="N122" s="676"/>
      <c r="O122" s="677"/>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0"/>
      <c r="BJ122" s="530"/>
      <c r="BK122" s="530"/>
      <c r="BL122" s="530"/>
      <c r="BM122" s="530"/>
      <c r="BN122" s="530"/>
      <c r="BO122" s="530"/>
      <c r="BP122" s="530"/>
      <c r="BQ122" s="530"/>
      <c r="BR122" s="530"/>
      <c r="BS122" s="530"/>
      <c r="BT122" s="530"/>
      <c r="BU122" s="530"/>
      <c r="BV122" s="530"/>
      <c r="BW122" s="530"/>
      <c r="BX122" s="530"/>
      <c r="BY122" s="530"/>
      <c r="BZ122" s="530"/>
      <c r="CA122" s="530"/>
      <c r="CB122" s="530"/>
      <c r="CC122" s="530"/>
      <c r="CD122" s="530"/>
      <c r="CE122" s="530"/>
      <c r="CF122" s="530"/>
      <c r="CG122" s="530"/>
      <c r="CH122" s="530"/>
      <c r="CI122" s="530"/>
      <c r="CJ122" s="530"/>
      <c r="CK122" s="530"/>
      <c r="CL122" s="530"/>
      <c r="CM122" s="530"/>
      <c r="CN122" s="530"/>
      <c r="CO122" s="530"/>
      <c r="CP122" s="530"/>
      <c r="CQ122" s="530"/>
      <c r="CR122" s="530"/>
      <c r="CS122" s="530"/>
      <c r="CT122" s="530"/>
      <c r="CU122" s="530"/>
      <c r="CV122" s="530"/>
      <c r="CW122" s="530"/>
      <c r="CX122" s="530"/>
      <c r="CY122" s="530"/>
      <c r="CZ122" s="530"/>
      <c r="DA122" s="530"/>
      <c r="DB122" s="530"/>
      <c r="DC122" s="530"/>
      <c r="DD122" s="530"/>
      <c r="DE122" s="530"/>
      <c r="DF122" s="530"/>
      <c r="DG122" s="530"/>
      <c r="DH122" s="530"/>
      <c r="DI122" s="530"/>
      <c r="DJ122" s="530"/>
      <c r="DK122" s="530"/>
      <c r="DL122" s="530"/>
      <c r="DM122" s="530"/>
      <c r="DN122" s="530"/>
      <c r="DO122" s="530"/>
      <c r="DP122" s="530"/>
      <c r="DQ122" s="530"/>
      <c r="DR122" s="530"/>
      <c r="DS122" s="530"/>
      <c r="DT122" s="530"/>
      <c r="DU122" s="530"/>
      <c r="DV122" s="530"/>
      <c r="DW122" s="530"/>
      <c r="DX122" s="530"/>
      <c r="DY122" s="530"/>
      <c r="DZ122" s="530"/>
      <c r="EA122" s="530"/>
      <c r="EB122" s="530"/>
      <c r="EC122" s="530"/>
      <c r="ED122" s="530"/>
      <c r="EE122" s="530"/>
      <c r="EF122" s="530"/>
      <c r="EG122" s="530"/>
      <c r="EH122" s="530"/>
      <c r="EI122" s="530"/>
      <c r="EJ122" s="530"/>
      <c r="EK122" s="530"/>
      <c r="EL122" s="530"/>
      <c r="EM122" s="530"/>
      <c r="EN122" s="530"/>
      <c r="EO122" s="530"/>
      <c r="EP122" s="530"/>
      <c r="EQ122" s="530"/>
      <c r="ER122" s="530"/>
      <c r="ES122" s="530"/>
      <c r="ET122" s="530"/>
      <c r="EU122" s="530"/>
      <c r="EV122" s="530"/>
      <c r="EW122" s="530"/>
      <c r="EX122" s="530"/>
      <c r="EY122" s="530"/>
      <c r="EZ122" s="530"/>
      <c r="FA122" s="530"/>
      <c r="FB122" s="530"/>
      <c r="FC122" s="530"/>
      <c r="FD122" s="530"/>
      <c r="FE122" s="530"/>
      <c r="FF122" s="530"/>
      <c r="FG122" s="530"/>
      <c r="FH122" s="530"/>
      <c r="FI122" s="530"/>
      <c r="FJ122" s="530"/>
      <c r="FK122" s="530"/>
      <c r="FL122" s="530"/>
      <c r="FM122" s="530"/>
      <c r="FN122" s="530"/>
      <c r="FO122" s="530"/>
      <c r="FP122" s="530"/>
      <c r="FQ122" s="530"/>
      <c r="FR122" s="530"/>
      <c r="FS122" s="530"/>
      <c r="FT122" s="530"/>
      <c r="FU122" s="530"/>
      <c r="FV122" s="530"/>
      <c r="FW122" s="530"/>
      <c r="FX122" s="530"/>
      <c r="FY122" s="530"/>
      <c r="FZ122" s="530"/>
      <c r="GA122" s="530"/>
      <c r="GB122" s="530"/>
      <c r="GC122" s="530"/>
      <c r="GD122" s="530"/>
      <c r="GE122" s="530"/>
      <c r="GF122" s="530"/>
      <c r="GG122" s="530"/>
      <c r="GH122" s="530"/>
      <c r="GI122" s="530"/>
      <c r="GJ122" s="530"/>
      <c r="GK122" s="530"/>
      <c r="GL122" s="530"/>
      <c r="GM122" s="530"/>
      <c r="GN122" s="530"/>
      <c r="GO122" s="530"/>
      <c r="GP122" s="530"/>
      <c r="GQ122" s="530"/>
      <c r="GR122" s="530"/>
      <c r="GS122" s="530"/>
      <c r="GT122" s="530"/>
      <c r="GU122" s="530"/>
      <c r="GV122" s="530"/>
      <c r="GW122" s="530"/>
      <c r="GX122" s="530"/>
    </row>
    <row r="123" spans="2:206" s="615" customFormat="1" ht="5.5" customHeight="1" thickBot="1" x14ac:dyDescent="0.4">
      <c r="B123" s="678"/>
      <c r="C123" s="679"/>
      <c r="D123" s="679"/>
      <c r="E123" s="679"/>
      <c r="F123" s="679"/>
      <c r="G123" s="679"/>
      <c r="H123" s="679"/>
      <c r="I123" s="679"/>
      <c r="J123" s="679"/>
      <c r="K123" s="679"/>
      <c r="L123" s="679"/>
      <c r="M123" s="679"/>
      <c r="N123" s="679"/>
      <c r="O123" s="68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0"/>
      <c r="BR123" s="530"/>
      <c r="BS123" s="530"/>
      <c r="BT123" s="530"/>
      <c r="BU123" s="530"/>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0"/>
      <c r="CR123" s="530"/>
      <c r="CS123" s="530"/>
      <c r="CT123" s="530"/>
      <c r="CU123" s="530"/>
      <c r="CV123" s="530"/>
      <c r="CW123" s="530"/>
      <c r="CX123" s="530"/>
      <c r="CY123" s="530"/>
      <c r="CZ123" s="530"/>
      <c r="DA123" s="530"/>
      <c r="DB123" s="530"/>
      <c r="DC123" s="530"/>
      <c r="DD123" s="530"/>
      <c r="DE123" s="530"/>
      <c r="DF123" s="530"/>
      <c r="DG123" s="530"/>
      <c r="DH123" s="530"/>
      <c r="DI123" s="530"/>
      <c r="DJ123" s="530"/>
      <c r="DK123" s="530"/>
      <c r="DL123" s="530"/>
      <c r="DM123" s="530"/>
      <c r="DN123" s="530"/>
      <c r="DO123" s="530"/>
      <c r="DP123" s="530"/>
      <c r="DQ123" s="530"/>
      <c r="DR123" s="530"/>
      <c r="DS123" s="530"/>
      <c r="DT123" s="530"/>
      <c r="DU123" s="530"/>
      <c r="DV123" s="530"/>
      <c r="DW123" s="530"/>
      <c r="DX123" s="530"/>
      <c r="DY123" s="530"/>
      <c r="DZ123" s="530"/>
      <c r="EA123" s="530"/>
      <c r="EB123" s="530"/>
      <c r="EC123" s="530"/>
      <c r="ED123" s="530"/>
      <c r="EE123" s="530"/>
      <c r="EF123" s="530"/>
      <c r="EG123" s="530"/>
      <c r="EH123" s="530"/>
      <c r="EI123" s="530"/>
      <c r="EJ123" s="530"/>
      <c r="EK123" s="530"/>
      <c r="EL123" s="530"/>
      <c r="EM123" s="530"/>
      <c r="EN123" s="530"/>
      <c r="EO123" s="530"/>
      <c r="EP123" s="530"/>
      <c r="EQ123" s="530"/>
      <c r="ER123" s="530"/>
      <c r="ES123" s="530"/>
      <c r="ET123" s="530"/>
      <c r="EU123" s="530"/>
      <c r="EV123" s="530"/>
      <c r="EW123" s="530"/>
      <c r="EX123" s="530"/>
      <c r="EY123" s="530"/>
      <c r="EZ123" s="530"/>
      <c r="FA123" s="530"/>
      <c r="FB123" s="530"/>
      <c r="FC123" s="530"/>
      <c r="FD123" s="530"/>
      <c r="FE123" s="530"/>
      <c r="FF123" s="530"/>
      <c r="FG123" s="530"/>
      <c r="FH123" s="530"/>
      <c r="FI123" s="530"/>
      <c r="FJ123" s="530"/>
      <c r="FK123" s="530"/>
      <c r="FL123" s="530"/>
      <c r="FM123" s="530"/>
      <c r="FN123" s="530"/>
      <c r="FO123" s="530"/>
      <c r="FP123" s="530"/>
      <c r="FQ123" s="530"/>
      <c r="FR123" s="530"/>
      <c r="FS123" s="530"/>
      <c r="FT123" s="530"/>
      <c r="FU123" s="530"/>
      <c r="FV123" s="530"/>
      <c r="FW123" s="530"/>
      <c r="FX123" s="530"/>
      <c r="FY123" s="530"/>
      <c r="FZ123" s="530"/>
      <c r="GA123" s="530"/>
      <c r="GB123" s="530"/>
      <c r="GC123" s="530"/>
      <c r="GD123" s="530"/>
      <c r="GE123" s="530"/>
      <c r="GF123" s="530"/>
      <c r="GG123" s="530"/>
      <c r="GH123" s="530"/>
      <c r="GI123" s="530"/>
      <c r="GJ123" s="530"/>
      <c r="GK123" s="530"/>
      <c r="GL123" s="530"/>
      <c r="GM123" s="530"/>
      <c r="GN123" s="530"/>
      <c r="GO123" s="530"/>
      <c r="GP123" s="530"/>
      <c r="GQ123" s="530"/>
      <c r="GR123" s="530"/>
      <c r="GS123" s="530"/>
      <c r="GT123" s="530"/>
      <c r="GU123" s="530"/>
      <c r="GV123" s="530"/>
      <c r="GW123" s="530"/>
      <c r="GX123" s="530"/>
    </row>
    <row r="124" spans="2:206" ht="40.5" customHeight="1" thickBot="1" x14ac:dyDescent="0.4"/>
    <row r="125" spans="2:206" ht="18.5" x14ac:dyDescent="0.35">
      <c r="B125" s="620" t="s">
        <v>231</v>
      </c>
      <c r="C125" s="543"/>
      <c r="D125" s="543"/>
      <c r="E125" s="543"/>
      <c r="F125" s="543"/>
      <c r="G125" s="543"/>
      <c r="H125" s="543"/>
      <c r="I125" s="543"/>
      <c r="J125" s="543"/>
      <c r="K125" s="543"/>
      <c r="L125" s="543"/>
      <c r="M125" s="621"/>
      <c r="N125" s="622" t="s">
        <v>163</v>
      </c>
      <c r="O125" s="545" t="s">
        <v>162</v>
      </c>
    </row>
    <row r="126" spans="2:206" x14ac:dyDescent="0.35">
      <c r="B126" s="555" t="s">
        <v>156</v>
      </c>
      <c r="C126" s="556"/>
      <c r="D126" s="556"/>
      <c r="E126" s="625" t="s">
        <v>137</v>
      </c>
      <c r="F126" s="624"/>
      <c r="G126" s="694"/>
      <c r="H126" s="698"/>
      <c r="I126" s="627"/>
      <c r="J126" s="699"/>
      <c r="K126" s="628"/>
      <c r="L126" s="553" t="s">
        <v>138</v>
      </c>
      <c r="M126" s="696"/>
      <c r="N126" s="734">
        <f>Budgeted_Enter_Data!B17</f>
        <v>0</v>
      </c>
      <c r="O126" s="735">
        <f>Expended_Enter_Data!B17</f>
        <v>0</v>
      </c>
    </row>
    <row r="127" spans="2:206" x14ac:dyDescent="0.35">
      <c r="B127" s="631"/>
      <c r="C127" s="632"/>
      <c r="D127" s="632"/>
      <c r="E127" s="633"/>
      <c r="F127" s="632"/>
      <c r="G127" s="681"/>
      <c r="H127" s="700"/>
      <c r="I127" s="635"/>
      <c r="J127" s="636"/>
      <c r="K127" s="636"/>
      <c r="L127" s="562" t="s">
        <v>139</v>
      </c>
      <c r="M127" s="697"/>
      <c r="N127" s="734">
        <f>Budgeted_Enter_Data!C17</f>
        <v>0</v>
      </c>
      <c r="O127" s="735">
        <f>Expended_Enter_Data!C17</f>
        <v>0</v>
      </c>
    </row>
    <row r="128" spans="2:206" ht="14.5" customHeight="1" x14ac:dyDescent="0.35">
      <c r="B128" s="637" t="s">
        <v>272</v>
      </c>
      <c r="C128" s="638"/>
      <c r="D128" s="638"/>
      <c r="E128" s="638"/>
      <c r="F128" s="638"/>
      <c r="G128" s="638"/>
      <c r="H128" s="639"/>
      <c r="I128" s="671"/>
      <c r="J128" s="671"/>
      <c r="K128" s="641"/>
      <c r="L128" s="562" t="s">
        <v>140</v>
      </c>
      <c r="M128" s="563"/>
      <c r="N128" s="734">
        <f>Budgeted_Enter_Data!D17</f>
        <v>0</v>
      </c>
      <c r="O128" s="735">
        <f>Expended_Enter_Data!D17</f>
        <v>0</v>
      </c>
    </row>
    <row r="129" spans="2:15" x14ac:dyDescent="0.35">
      <c r="B129" s="569"/>
      <c r="C129" s="570"/>
      <c r="D129" s="570"/>
      <c r="E129" s="570"/>
      <c r="F129" s="570"/>
      <c r="G129" s="570"/>
      <c r="H129" s="571"/>
      <c r="I129" s="671"/>
      <c r="J129" s="671"/>
      <c r="K129" s="641"/>
      <c r="L129" s="562" t="s">
        <v>35</v>
      </c>
      <c r="M129" s="563"/>
      <c r="N129" s="736">
        <f>Budgeted_Enter_Data!E17</f>
        <v>0</v>
      </c>
      <c r="O129" s="737">
        <f>Expended_Enter_Data!E17</f>
        <v>0</v>
      </c>
    </row>
    <row r="130" spans="2:15" x14ac:dyDescent="0.35">
      <c r="B130" s="569"/>
      <c r="C130" s="570"/>
      <c r="D130" s="570"/>
      <c r="E130" s="570"/>
      <c r="F130" s="570"/>
      <c r="G130" s="570"/>
      <c r="H130" s="571"/>
      <c r="I130" s="671"/>
      <c r="J130" s="671"/>
      <c r="K130" s="641"/>
      <c r="L130" s="562" t="s">
        <v>36</v>
      </c>
      <c r="M130" s="563"/>
      <c r="N130" s="734">
        <f>Budgeted_Enter_Data!F17</f>
        <v>0</v>
      </c>
      <c r="O130" s="735">
        <f>Expended_Enter_Data!F17</f>
        <v>0</v>
      </c>
    </row>
    <row r="131" spans="2:15" x14ac:dyDescent="0.35">
      <c r="B131" s="642"/>
      <c r="C131" s="643"/>
      <c r="D131" s="643"/>
      <c r="E131" s="643"/>
      <c r="F131" s="643"/>
      <c r="G131" s="643"/>
      <c r="H131" s="644"/>
      <c r="I131" s="672"/>
      <c r="J131" s="672"/>
      <c r="K131" s="646"/>
      <c r="L131" s="577" t="s">
        <v>141</v>
      </c>
      <c r="M131" s="578"/>
      <c r="N131" s="734">
        <f>Budgeted_Enter_Data!G17</f>
        <v>0</v>
      </c>
      <c r="O131" s="735">
        <f>Expended_Enter_Data!G17</f>
        <v>0</v>
      </c>
    </row>
    <row r="132" spans="2:15" ht="14.5" customHeight="1" x14ac:dyDescent="0.35">
      <c r="B132" s="647" t="s">
        <v>142</v>
      </c>
      <c r="C132" s="648"/>
      <c r="D132" s="648"/>
      <c r="E132" s="649" t="s">
        <v>143</v>
      </c>
      <c r="F132" s="650"/>
      <c r="G132" s="651"/>
      <c r="H132" s="652" t="s">
        <v>144</v>
      </c>
      <c r="I132" s="653"/>
      <c r="J132" s="653"/>
      <c r="K132" s="654"/>
      <c r="L132" s="655" t="s">
        <v>145</v>
      </c>
      <c r="M132" s="655"/>
      <c r="N132" s="655" t="s">
        <v>146</v>
      </c>
      <c r="O132" s="656"/>
    </row>
    <row r="133" spans="2:15" ht="32" customHeight="1" x14ac:dyDescent="0.35">
      <c r="B133" s="590"/>
      <c r="C133" s="591"/>
      <c r="D133" s="592"/>
      <c r="E133" s="593"/>
      <c r="F133" s="594"/>
      <c r="G133" s="595"/>
      <c r="H133" s="657" t="s">
        <v>186</v>
      </c>
      <c r="I133" s="658"/>
      <c r="J133" s="657" t="s">
        <v>187</v>
      </c>
      <c r="K133" s="658"/>
      <c r="L133" s="659" t="s">
        <v>234</v>
      </c>
      <c r="M133" s="659"/>
      <c r="N133" s="659" t="s">
        <v>224</v>
      </c>
      <c r="O133" s="660"/>
    </row>
    <row r="134" spans="2:15" ht="14.5" customHeight="1" x14ac:dyDescent="0.35">
      <c r="B134" s="515" t="s">
        <v>275</v>
      </c>
      <c r="C134" s="516"/>
      <c r="D134" s="517"/>
      <c r="E134" s="518" t="s">
        <v>274</v>
      </c>
      <c r="F134" s="519"/>
      <c r="G134" s="520"/>
      <c r="H134" s="601" t="s">
        <v>41</v>
      </c>
      <c r="I134" s="601" t="s">
        <v>42</v>
      </c>
      <c r="J134" s="601" t="s">
        <v>41</v>
      </c>
      <c r="K134" s="601" t="s">
        <v>42</v>
      </c>
      <c r="L134" s="602"/>
      <c r="M134" s="602"/>
      <c r="N134" s="603" t="s">
        <v>14</v>
      </c>
      <c r="O134" s="604" t="s">
        <v>46</v>
      </c>
    </row>
    <row r="135" spans="2:15" ht="91" customHeight="1" x14ac:dyDescent="0.35">
      <c r="B135" s="521"/>
      <c r="C135" s="522"/>
      <c r="D135" s="523"/>
      <c r="E135" s="524"/>
      <c r="F135" s="525"/>
      <c r="G135" s="526"/>
      <c r="H135" s="740" t="str">
        <f>Summary!L26</f>
        <v>.</v>
      </c>
      <c r="I135" s="740" t="str">
        <f>Summary!M26</f>
        <v>.</v>
      </c>
      <c r="J135" s="741" t="str">
        <f>Summary!L27</f>
        <v>.</v>
      </c>
      <c r="K135" s="741" t="str">
        <f>Summary!M27</f>
        <v>.</v>
      </c>
      <c r="L135" s="605" t="s">
        <v>277</v>
      </c>
      <c r="M135" s="606"/>
      <c r="N135" s="747">
        <f>Budgeted_Enter_Data!E17</f>
        <v>0</v>
      </c>
      <c r="O135" s="748">
        <f>Expended_Enter_Data!E17</f>
        <v>0</v>
      </c>
    </row>
    <row r="136" spans="2:15" ht="14.5" customHeight="1" x14ac:dyDescent="0.35">
      <c r="B136" s="608" t="s">
        <v>151</v>
      </c>
      <c r="C136" s="609"/>
      <c r="D136" s="609"/>
      <c r="E136" s="610"/>
      <c r="F136" s="610"/>
      <c r="G136" s="610"/>
      <c r="H136" s="610"/>
      <c r="I136" s="610"/>
      <c r="J136" s="610"/>
      <c r="K136" s="610"/>
      <c r="L136" s="610"/>
      <c r="M136" s="611"/>
      <c r="N136" s="611"/>
      <c r="O136" s="612"/>
    </row>
    <row r="137" spans="2:15" ht="35.5" customHeight="1" thickBot="1" x14ac:dyDescent="0.4">
      <c r="B137" s="673" t="s">
        <v>235</v>
      </c>
      <c r="C137" s="674"/>
      <c r="D137" s="674"/>
      <c r="E137" s="675"/>
      <c r="F137" s="675"/>
      <c r="G137" s="675"/>
      <c r="H137" s="675"/>
      <c r="I137" s="675"/>
      <c r="J137" s="675"/>
      <c r="K137" s="675"/>
      <c r="L137" s="675"/>
      <c r="M137" s="676"/>
      <c r="N137" s="676"/>
      <c r="O137" s="677"/>
    </row>
    <row r="138" spans="2:15" ht="5.5" customHeight="1" thickBot="1" x14ac:dyDescent="0.4">
      <c r="B138" s="678"/>
      <c r="C138" s="679"/>
      <c r="D138" s="679"/>
      <c r="E138" s="679"/>
      <c r="F138" s="679"/>
      <c r="G138" s="679"/>
      <c r="H138" s="679"/>
      <c r="I138" s="679"/>
      <c r="J138" s="679"/>
      <c r="K138" s="679"/>
      <c r="L138" s="679"/>
      <c r="M138" s="679"/>
      <c r="N138" s="679"/>
      <c r="O138" s="680"/>
    </row>
    <row r="139" spans="2:15" ht="40.5" customHeight="1" thickBot="1" x14ac:dyDescent="0.4"/>
    <row r="140" spans="2:15" ht="18.5" x14ac:dyDescent="0.35">
      <c r="B140" s="620" t="s">
        <v>232</v>
      </c>
      <c r="C140" s="543"/>
      <c r="D140" s="543"/>
      <c r="E140" s="543"/>
      <c r="F140" s="543"/>
      <c r="G140" s="543"/>
      <c r="H140" s="543"/>
      <c r="I140" s="543"/>
      <c r="J140" s="543"/>
      <c r="K140" s="543"/>
      <c r="L140" s="543"/>
      <c r="M140" s="621"/>
      <c r="N140" s="622" t="s">
        <v>163</v>
      </c>
      <c r="O140" s="545" t="s">
        <v>162</v>
      </c>
    </row>
    <row r="141" spans="2:15" x14ac:dyDescent="0.35">
      <c r="B141" s="555" t="s">
        <v>169</v>
      </c>
      <c r="C141" s="556"/>
      <c r="D141" s="556"/>
      <c r="E141" s="625" t="s">
        <v>137</v>
      </c>
      <c r="F141" s="624"/>
      <c r="G141" s="694"/>
      <c r="H141" s="698"/>
      <c r="I141" s="627"/>
      <c r="J141" s="699"/>
      <c r="K141" s="628"/>
      <c r="L141" s="553" t="s">
        <v>138</v>
      </c>
      <c r="M141" s="696"/>
      <c r="N141" s="734">
        <f>Budgeted_Enter_Data!B18</f>
        <v>0</v>
      </c>
      <c r="O141" s="735">
        <f>Expended_Enter_Data!B18</f>
        <v>0</v>
      </c>
    </row>
    <row r="142" spans="2:15" x14ac:dyDescent="0.35">
      <c r="B142" s="631"/>
      <c r="C142" s="632"/>
      <c r="D142" s="632"/>
      <c r="E142" s="633"/>
      <c r="F142" s="632"/>
      <c r="G142" s="681"/>
      <c r="H142" s="700"/>
      <c r="I142" s="670"/>
      <c r="J142" s="636"/>
      <c r="K142" s="636"/>
      <c r="L142" s="562" t="s">
        <v>139</v>
      </c>
      <c r="M142" s="697"/>
      <c r="N142" s="734">
        <f>Budgeted_Enter_Data!C18</f>
        <v>0</v>
      </c>
      <c r="O142" s="735">
        <f>Expended_Enter_Data!C18</f>
        <v>0</v>
      </c>
    </row>
    <row r="143" spans="2:15" ht="14.5" customHeight="1" x14ac:dyDescent="0.35">
      <c r="B143" s="637" t="s">
        <v>281</v>
      </c>
      <c r="C143" s="638"/>
      <c r="D143" s="638"/>
      <c r="E143" s="638"/>
      <c r="F143" s="638"/>
      <c r="G143" s="638"/>
      <c r="H143" s="639"/>
      <c r="I143" s="671"/>
      <c r="J143" s="671"/>
      <c r="K143" s="641"/>
      <c r="L143" s="562" t="s">
        <v>140</v>
      </c>
      <c r="M143" s="563"/>
      <c r="N143" s="734">
        <f>Budgeted_Enter_Data!D18</f>
        <v>0</v>
      </c>
      <c r="O143" s="735">
        <f>Expended_Enter_Data!D18</f>
        <v>0</v>
      </c>
    </row>
    <row r="144" spans="2:15" x14ac:dyDescent="0.35">
      <c r="B144" s="569"/>
      <c r="C144" s="570"/>
      <c r="D144" s="570"/>
      <c r="E144" s="570"/>
      <c r="F144" s="570"/>
      <c r="G144" s="570"/>
      <c r="H144" s="571"/>
      <c r="I144" s="671"/>
      <c r="J144" s="671"/>
      <c r="K144" s="641"/>
      <c r="L144" s="562" t="s">
        <v>35</v>
      </c>
      <c r="M144" s="563"/>
      <c r="N144" s="736">
        <f>Budgeted_Enter_Data!E18</f>
        <v>0</v>
      </c>
      <c r="O144" s="737">
        <f>Expended_Enter_Data!E18</f>
        <v>0</v>
      </c>
    </row>
    <row r="145" spans="2:15" x14ac:dyDescent="0.35">
      <c r="B145" s="569"/>
      <c r="C145" s="570"/>
      <c r="D145" s="570"/>
      <c r="E145" s="570"/>
      <c r="F145" s="570"/>
      <c r="G145" s="570"/>
      <c r="H145" s="571"/>
      <c r="I145" s="671"/>
      <c r="J145" s="671"/>
      <c r="K145" s="641"/>
      <c r="L145" s="562" t="s">
        <v>36</v>
      </c>
      <c r="M145" s="563"/>
      <c r="N145" s="734">
        <f>Budgeted_Enter_Data!F18</f>
        <v>0</v>
      </c>
      <c r="O145" s="735">
        <f>Expended_Enter_Data!F18</f>
        <v>0</v>
      </c>
    </row>
    <row r="146" spans="2:15" x14ac:dyDescent="0.35">
      <c r="B146" s="642"/>
      <c r="C146" s="643"/>
      <c r="D146" s="643"/>
      <c r="E146" s="643"/>
      <c r="F146" s="643"/>
      <c r="G146" s="643"/>
      <c r="H146" s="644"/>
      <c r="I146" s="672"/>
      <c r="J146" s="672"/>
      <c r="K146" s="646"/>
      <c r="L146" s="577" t="s">
        <v>141</v>
      </c>
      <c r="M146" s="578"/>
      <c r="N146" s="734">
        <f>Budgeted_Enter_Data!G18</f>
        <v>0</v>
      </c>
      <c r="O146" s="735">
        <f>Expended_Enter_Data!G18</f>
        <v>0</v>
      </c>
    </row>
    <row r="147" spans="2:15" x14ac:dyDescent="0.35">
      <c r="B147" s="647" t="s">
        <v>142</v>
      </c>
      <c r="C147" s="648"/>
      <c r="D147" s="648"/>
      <c r="E147" s="649" t="s">
        <v>143</v>
      </c>
      <c r="F147" s="650"/>
      <c r="G147" s="651"/>
      <c r="H147" s="652" t="s">
        <v>144</v>
      </c>
      <c r="I147" s="653"/>
      <c r="J147" s="653"/>
      <c r="K147" s="654"/>
      <c r="L147" s="655" t="s">
        <v>145</v>
      </c>
      <c r="M147" s="655"/>
      <c r="N147" s="655" t="s">
        <v>146</v>
      </c>
      <c r="O147" s="656"/>
    </row>
    <row r="148" spans="2:15" ht="31.5" customHeight="1" x14ac:dyDescent="0.35">
      <c r="B148" s="590"/>
      <c r="C148" s="591"/>
      <c r="D148" s="592"/>
      <c r="E148" s="593"/>
      <c r="F148" s="594"/>
      <c r="G148" s="595"/>
      <c r="H148" s="657" t="s">
        <v>186</v>
      </c>
      <c r="I148" s="658"/>
      <c r="J148" s="657" t="s">
        <v>187</v>
      </c>
      <c r="K148" s="658"/>
      <c r="L148" s="659" t="s">
        <v>223</v>
      </c>
      <c r="M148" s="659"/>
      <c r="N148" s="659" t="s">
        <v>224</v>
      </c>
      <c r="O148" s="660"/>
    </row>
    <row r="149" spans="2:15" x14ac:dyDescent="0.35">
      <c r="B149" s="515" t="s">
        <v>282</v>
      </c>
      <c r="C149" s="516"/>
      <c r="D149" s="517"/>
      <c r="E149" s="518" t="s">
        <v>219</v>
      </c>
      <c r="F149" s="519"/>
      <c r="G149" s="520"/>
      <c r="H149" s="601" t="s">
        <v>41</v>
      </c>
      <c r="I149" s="601" t="s">
        <v>42</v>
      </c>
      <c r="J149" s="601" t="s">
        <v>41</v>
      </c>
      <c r="K149" s="601" t="s">
        <v>42</v>
      </c>
      <c r="L149" s="602"/>
      <c r="M149" s="602"/>
      <c r="N149" s="603" t="s">
        <v>14</v>
      </c>
      <c r="O149" s="604" t="s">
        <v>46</v>
      </c>
    </row>
    <row r="150" spans="2:15" ht="80.5" customHeight="1" x14ac:dyDescent="0.35">
      <c r="B150" s="521"/>
      <c r="C150" s="522"/>
      <c r="D150" s="523"/>
      <c r="E150" s="524"/>
      <c r="F150" s="525"/>
      <c r="G150" s="526"/>
      <c r="H150" s="740" t="str">
        <f>Summary!L28</f>
        <v>.</v>
      </c>
      <c r="I150" s="740" t="str">
        <f>Summary!M28</f>
        <v>.</v>
      </c>
      <c r="J150" s="741" t="str">
        <f>Summary!L29</f>
        <v>.</v>
      </c>
      <c r="K150" s="741" t="str">
        <f>Summary!M29</f>
        <v>.</v>
      </c>
      <c r="L150" s="605" t="s">
        <v>277</v>
      </c>
      <c r="M150" s="606"/>
      <c r="N150" s="747">
        <f>Budgeted_Enter_Data!E18</f>
        <v>0</v>
      </c>
      <c r="O150" s="748">
        <f>Expended_Enter_Data!E18</f>
        <v>0</v>
      </c>
    </row>
    <row r="151" spans="2:15" x14ac:dyDescent="0.35">
      <c r="B151" s="608" t="s">
        <v>151</v>
      </c>
      <c r="C151" s="609"/>
      <c r="D151" s="609"/>
      <c r="E151" s="610"/>
      <c r="F151" s="610"/>
      <c r="G151" s="610"/>
      <c r="H151" s="610"/>
      <c r="I151" s="610"/>
      <c r="J151" s="610"/>
      <c r="K151" s="610"/>
      <c r="L151" s="610"/>
      <c r="M151" s="611"/>
      <c r="N151" s="611"/>
      <c r="O151" s="612"/>
    </row>
    <row r="152" spans="2:15" ht="35.5" customHeight="1" thickBot="1" x14ac:dyDescent="0.4">
      <c r="B152" s="673" t="s">
        <v>152</v>
      </c>
      <c r="C152" s="674"/>
      <c r="D152" s="674"/>
      <c r="E152" s="675"/>
      <c r="F152" s="675"/>
      <c r="G152" s="675"/>
      <c r="H152" s="675"/>
      <c r="I152" s="675"/>
      <c r="J152" s="675"/>
      <c r="K152" s="675"/>
      <c r="L152" s="675"/>
      <c r="M152" s="676"/>
      <c r="N152" s="676"/>
      <c r="O152" s="677"/>
    </row>
    <row r="153" spans="2:15" ht="5.5" customHeight="1" thickBot="1" x14ac:dyDescent="0.4">
      <c r="B153" s="678"/>
      <c r="C153" s="679"/>
      <c r="D153" s="679"/>
      <c r="E153" s="679"/>
      <c r="F153" s="679"/>
      <c r="G153" s="679"/>
      <c r="H153" s="679"/>
      <c r="I153" s="679"/>
      <c r="J153" s="679"/>
      <c r="K153" s="679"/>
      <c r="L153" s="679"/>
      <c r="M153" s="679"/>
      <c r="N153" s="679"/>
      <c r="O153" s="680"/>
    </row>
    <row r="154" spans="2:15" ht="40.5" customHeight="1" thickBot="1" x14ac:dyDescent="0.4"/>
    <row r="155" spans="2:15" ht="18.5" x14ac:dyDescent="0.35">
      <c r="B155" s="620" t="s">
        <v>233</v>
      </c>
      <c r="C155" s="543"/>
      <c r="D155" s="543"/>
      <c r="E155" s="543"/>
      <c r="F155" s="543"/>
      <c r="G155" s="543"/>
      <c r="H155" s="543"/>
      <c r="I155" s="543"/>
      <c r="J155" s="543"/>
      <c r="K155" s="543"/>
      <c r="L155" s="543"/>
      <c r="M155" s="621"/>
      <c r="N155" s="622" t="s">
        <v>163</v>
      </c>
      <c r="O155" s="545" t="s">
        <v>162</v>
      </c>
    </row>
    <row r="156" spans="2:15" x14ac:dyDescent="0.35">
      <c r="B156" s="555" t="s">
        <v>170</v>
      </c>
      <c r="C156" s="556"/>
      <c r="D156" s="556"/>
      <c r="E156" s="625" t="s">
        <v>137</v>
      </c>
      <c r="F156" s="624"/>
      <c r="G156" s="694"/>
      <c r="H156" s="698"/>
      <c r="I156" s="627"/>
      <c r="J156" s="699"/>
      <c r="K156" s="628"/>
      <c r="L156" s="553" t="s">
        <v>138</v>
      </c>
      <c r="M156" s="554"/>
      <c r="N156" s="734">
        <f>Budgeted_Enter_Data!B19</f>
        <v>0</v>
      </c>
      <c r="O156" s="735">
        <f>Expended_Enter_Data!B19</f>
        <v>0</v>
      </c>
    </row>
    <row r="157" spans="2:15" x14ac:dyDescent="0.35">
      <c r="B157" s="631"/>
      <c r="C157" s="632"/>
      <c r="D157" s="632"/>
      <c r="E157" s="633"/>
      <c r="F157" s="632"/>
      <c r="G157" s="681"/>
      <c r="H157" s="700"/>
      <c r="I157" s="635"/>
      <c r="J157" s="636"/>
      <c r="K157" s="636"/>
      <c r="L157" s="562" t="s">
        <v>139</v>
      </c>
      <c r="M157" s="563"/>
      <c r="N157" s="734">
        <f>Budgeted_Enter_Data!C19</f>
        <v>0</v>
      </c>
      <c r="O157" s="735">
        <f>Expended_Enter_Data!C19</f>
        <v>0</v>
      </c>
    </row>
    <row r="158" spans="2:15" ht="14.5" customHeight="1" x14ac:dyDescent="0.35">
      <c r="B158" s="637" t="s">
        <v>283</v>
      </c>
      <c r="C158" s="638"/>
      <c r="D158" s="638"/>
      <c r="E158" s="638"/>
      <c r="F158" s="638"/>
      <c r="G158" s="638"/>
      <c r="H158" s="639"/>
      <c r="I158" s="671"/>
      <c r="J158" s="671"/>
      <c r="K158" s="641"/>
      <c r="L158" s="562" t="s">
        <v>140</v>
      </c>
      <c r="M158" s="563"/>
      <c r="N158" s="734">
        <f>Budgeted_Enter_Data!D19</f>
        <v>0</v>
      </c>
      <c r="O158" s="735">
        <f>Expended_Enter_Data!D19</f>
        <v>0</v>
      </c>
    </row>
    <row r="159" spans="2:15" x14ac:dyDescent="0.35">
      <c r="B159" s="569"/>
      <c r="C159" s="570"/>
      <c r="D159" s="570"/>
      <c r="E159" s="570"/>
      <c r="F159" s="570"/>
      <c r="G159" s="570"/>
      <c r="H159" s="571"/>
      <c r="I159" s="671"/>
      <c r="J159" s="671"/>
      <c r="K159" s="641"/>
      <c r="L159" s="562" t="s">
        <v>35</v>
      </c>
      <c r="M159" s="563"/>
      <c r="N159" s="736">
        <f>Budgeted_Enter_Data!E19</f>
        <v>0</v>
      </c>
      <c r="O159" s="737">
        <f>Expended_Enter_Data!E19</f>
        <v>0</v>
      </c>
    </row>
    <row r="160" spans="2:15" x14ac:dyDescent="0.35">
      <c r="B160" s="569"/>
      <c r="C160" s="570"/>
      <c r="D160" s="570"/>
      <c r="E160" s="570"/>
      <c r="F160" s="570"/>
      <c r="G160" s="570"/>
      <c r="H160" s="571"/>
      <c r="I160" s="671"/>
      <c r="J160" s="671"/>
      <c r="K160" s="641"/>
      <c r="L160" s="562" t="s">
        <v>36</v>
      </c>
      <c r="M160" s="563"/>
      <c r="N160" s="734">
        <f>Budgeted_Enter_Data!F19</f>
        <v>0</v>
      </c>
      <c r="O160" s="735">
        <f>Expended_Enter_Data!F19</f>
        <v>0</v>
      </c>
    </row>
    <row r="161" spans="2:15" x14ac:dyDescent="0.35">
      <c r="B161" s="642"/>
      <c r="C161" s="643"/>
      <c r="D161" s="643"/>
      <c r="E161" s="643"/>
      <c r="F161" s="643"/>
      <c r="G161" s="643"/>
      <c r="H161" s="644"/>
      <c r="I161" s="672"/>
      <c r="J161" s="672"/>
      <c r="K161" s="646"/>
      <c r="L161" s="577" t="s">
        <v>141</v>
      </c>
      <c r="M161" s="578"/>
      <c r="N161" s="734">
        <f>Budgeted_Enter_Data!G19</f>
        <v>0</v>
      </c>
      <c r="O161" s="735">
        <f>Expended_Enter_Data!G19</f>
        <v>0</v>
      </c>
    </row>
    <row r="162" spans="2:15" x14ac:dyDescent="0.35">
      <c r="B162" s="647" t="s">
        <v>142</v>
      </c>
      <c r="C162" s="648"/>
      <c r="D162" s="648"/>
      <c r="E162" s="649" t="s">
        <v>143</v>
      </c>
      <c r="F162" s="650"/>
      <c r="G162" s="651"/>
      <c r="H162" s="652" t="s">
        <v>144</v>
      </c>
      <c r="I162" s="653"/>
      <c r="J162" s="653"/>
      <c r="K162" s="654"/>
      <c r="L162" s="655" t="s">
        <v>145</v>
      </c>
      <c r="M162" s="655"/>
      <c r="N162" s="655" t="s">
        <v>146</v>
      </c>
      <c r="O162" s="656"/>
    </row>
    <row r="163" spans="2:15" ht="32" customHeight="1" x14ac:dyDescent="0.35">
      <c r="B163" s="590"/>
      <c r="C163" s="591"/>
      <c r="D163" s="592"/>
      <c r="E163" s="593"/>
      <c r="F163" s="594"/>
      <c r="G163" s="595"/>
      <c r="H163" s="657" t="s">
        <v>186</v>
      </c>
      <c r="I163" s="658"/>
      <c r="J163" s="657" t="s">
        <v>187</v>
      </c>
      <c r="K163" s="658"/>
      <c r="L163" s="659" t="s">
        <v>168</v>
      </c>
      <c r="M163" s="659"/>
      <c r="N163" s="659" t="s">
        <v>224</v>
      </c>
      <c r="O163" s="660"/>
    </row>
    <row r="164" spans="2:15" x14ac:dyDescent="0.35">
      <c r="B164" s="515" t="s">
        <v>284</v>
      </c>
      <c r="C164" s="516"/>
      <c r="D164" s="517"/>
      <c r="E164" s="518" t="s">
        <v>220</v>
      </c>
      <c r="F164" s="519"/>
      <c r="G164" s="520"/>
      <c r="H164" s="601" t="s">
        <v>41</v>
      </c>
      <c r="I164" s="601" t="s">
        <v>42</v>
      </c>
      <c r="J164" s="601" t="s">
        <v>41</v>
      </c>
      <c r="K164" s="601" t="s">
        <v>42</v>
      </c>
      <c r="L164" s="602"/>
      <c r="M164" s="602"/>
      <c r="N164" s="603" t="s">
        <v>14</v>
      </c>
      <c r="O164" s="604" t="s">
        <v>46</v>
      </c>
    </row>
    <row r="165" spans="2:15" ht="111" customHeight="1" x14ac:dyDescent="0.35">
      <c r="B165" s="521"/>
      <c r="C165" s="522"/>
      <c r="D165" s="523"/>
      <c r="E165" s="524"/>
      <c r="F165" s="525"/>
      <c r="G165" s="526"/>
      <c r="H165" s="740" t="str">
        <f>Summary!L30</f>
        <v>.</v>
      </c>
      <c r="I165" s="740" t="str">
        <f>Summary!M30</f>
        <v>.</v>
      </c>
      <c r="J165" s="741" t="str">
        <f>Summary!L31</f>
        <v>.</v>
      </c>
      <c r="K165" s="741" t="str">
        <f>Summary!M31</f>
        <v>.</v>
      </c>
      <c r="L165" s="605" t="s">
        <v>277</v>
      </c>
      <c r="M165" s="606"/>
      <c r="N165" s="747">
        <f>Budgeted_Enter_Data!E19</f>
        <v>0</v>
      </c>
      <c r="O165" s="748">
        <f>Expended_Enter_Data!E19</f>
        <v>0</v>
      </c>
    </row>
    <row r="166" spans="2:15" x14ac:dyDescent="0.35">
      <c r="B166" s="608" t="s">
        <v>151</v>
      </c>
      <c r="C166" s="609"/>
      <c r="D166" s="609"/>
      <c r="E166" s="610"/>
      <c r="F166" s="610"/>
      <c r="G166" s="610"/>
      <c r="H166" s="610"/>
      <c r="I166" s="610"/>
      <c r="J166" s="610"/>
      <c r="K166" s="610"/>
      <c r="L166" s="610"/>
      <c r="M166" s="611"/>
      <c r="N166" s="611"/>
      <c r="O166" s="612"/>
    </row>
    <row r="167" spans="2:15" ht="35" customHeight="1" thickBot="1" x14ac:dyDescent="0.4">
      <c r="B167" s="673" t="s">
        <v>236</v>
      </c>
      <c r="C167" s="674"/>
      <c r="D167" s="674"/>
      <c r="E167" s="675"/>
      <c r="F167" s="675"/>
      <c r="G167" s="675"/>
      <c r="H167" s="675"/>
      <c r="I167" s="675"/>
      <c r="J167" s="675"/>
      <c r="K167" s="675"/>
      <c r="L167" s="675"/>
      <c r="M167" s="676"/>
      <c r="N167" s="676"/>
      <c r="O167" s="677"/>
    </row>
    <row r="168" spans="2:15" ht="5" customHeight="1" thickBot="1" x14ac:dyDescent="0.4">
      <c r="B168" s="678"/>
      <c r="C168" s="679"/>
      <c r="D168" s="679"/>
      <c r="E168" s="679"/>
      <c r="F168" s="679"/>
      <c r="G168" s="679"/>
      <c r="H168" s="679"/>
      <c r="I168" s="679"/>
      <c r="J168" s="679"/>
      <c r="K168" s="679"/>
      <c r="L168" s="679"/>
      <c r="M168" s="679"/>
      <c r="N168" s="679"/>
      <c r="O168" s="680"/>
    </row>
    <row r="169" spans="2:15" ht="40.5" customHeight="1" thickBot="1" x14ac:dyDescent="0.4"/>
    <row r="170" spans="2:15" ht="18.5" x14ac:dyDescent="0.35">
      <c r="B170" s="620" t="s">
        <v>237</v>
      </c>
      <c r="C170" s="543"/>
      <c r="D170" s="543"/>
      <c r="E170" s="543"/>
      <c r="F170" s="543"/>
      <c r="G170" s="543"/>
      <c r="H170" s="543"/>
      <c r="I170" s="543"/>
      <c r="J170" s="543"/>
      <c r="K170" s="543"/>
      <c r="L170" s="543"/>
      <c r="M170" s="543"/>
      <c r="N170" s="544" t="s">
        <v>163</v>
      </c>
      <c r="O170" s="545" t="s">
        <v>162</v>
      </c>
    </row>
    <row r="171" spans="2:15" x14ac:dyDescent="0.35">
      <c r="B171" s="555" t="s">
        <v>171</v>
      </c>
      <c r="C171" s="556"/>
      <c r="D171" s="556"/>
      <c r="E171" s="625" t="s">
        <v>137</v>
      </c>
      <c r="F171" s="624"/>
      <c r="G171" s="694"/>
      <c r="H171" s="627"/>
      <c r="I171" s="695"/>
      <c r="J171" s="627"/>
      <c r="K171" s="628"/>
      <c r="L171" s="553" t="s">
        <v>138</v>
      </c>
      <c r="M171" s="554"/>
      <c r="N171" s="734">
        <f>Budgeted_Enter_Data!B21</f>
        <v>0</v>
      </c>
      <c r="O171" s="735">
        <f>Expended_Enter_Data!B21</f>
        <v>0</v>
      </c>
    </row>
    <row r="172" spans="2:15" x14ac:dyDescent="0.35">
      <c r="B172" s="631"/>
      <c r="C172" s="632"/>
      <c r="D172" s="632"/>
      <c r="E172" s="633"/>
      <c r="F172" s="632"/>
      <c r="G172" s="681"/>
      <c r="H172" s="682"/>
      <c r="I172" s="683"/>
      <c r="J172" s="635"/>
      <c r="K172" s="636"/>
      <c r="L172" s="562" t="s">
        <v>139</v>
      </c>
      <c r="M172" s="563"/>
      <c r="N172" s="734">
        <f>Budgeted_Enter_Data!C21</f>
        <v>0</v>
      </c>
      <c r="O172" s="735">
        <f>Expended_Enter_Data!C21</f>
        <v>0</v>
      </c>
    </row>
    <row r="173" spans="2:15" ht="14.5" customHeight="1" x14ac:dyDescent="0.35">
      <c r="B173" s="637" t="s">
        <v>285</v>
      </c>
      <c r="C173" s="638"/>
      <c r="D173" s="638"/>
      <c r="E173" s="638"/>
      <c r="F173" s="638"/>
      <c r="G173" s="638"/>
      <c r="H173" s="638"/>
      <c r="I173" s="639"/>
      <c r="J173" s="671"/>
      <c r="K173" s="641"/>
      <c r="L173" s="562" t="s">
        <v>140</v>
      </c>
      <c r="M173" s="563"/>
      <c r="N173" s="734">
        <f>Budgeted_Enter_Data!D21</f>
        <v>0</v>
      </c>
      <c r="O173" s="735">
        <f>Expended_Enter_Data!D21</f>
        <v>0</v>
      </c>
    </row>
    <row r="174" spans="2:15" x14ac:dyDescent="0.35">
      <c r="B174" s="569"/>
      <c r="C174" s="570"/>
      <c r="D174" s="570"/>
      <c r="E174" s="570"/>
      <c r="F174" s="570"/>
      <c r="G174" s="570"/>
      <c r="H174" s="570"/>
      <c r="I174" s="571"/>
      <c r="J174" s="671"/>
      <c r="K174" s="641"/>
      <c r="L174" s="562" t="s">
        <v>35</v>
      </c>
      <c r="M174" s="563"/>
      <c r="N174" s="736">
        <f>Budgeted_Enter_Data!E21</f>
        <v>0</v>
      </c>
      <c r="O174" s="737">
        <f>Expended_Enter_Data!E21</f>
        <v>0</v>
      </c>
    </row>
    <row r="175" spans="2:15" x14ac:dyDescent="0.35">
      <c r="B175" s="569"/>
      <c r="C175" s="570"/>
      <c r="D175" s="570"/>
      <c r="E175" s="570"/>
      <c r="F175" s="570"/>
      <c r="G175" s="570"/>
      <c r="H175" s="570"/>
      <c r="I175" s="571"/>
      <c r="J175" s="671"/>
      <c r="K175" s="641"/>
      <c r="L175" s="562" t="s">
        <v>36</v>
      </c>
      <c r="M175" s="563"/>
      <c r="N175" s="734">
        <f>Budgeted_Enter_Data!F21</f>
        <v>0</v>
      </c>
      <c r="O175" s="735">
        <f>Expended_Enter_Data!F21</f>
        <v>0</v>
      </c>
    </row>
    <row r="176" spans="2:15" x14ac:dyDescent="0.35">
      <c r="B176" s="642"/>
      <c r="C176" s="643"/>
      <c r="D176" s="643"/>
      <c r="E176" s="643"/>
      <c r="F176" s="643"/>
      <c r="G176" s="643"/>
      <c r="H176" s="643"/>
      <c r="I176" s="644"/>
      <c r="J176" s="672"/>
      <c r="K176" s="646"/>
      <c r="L176" s="577" t="s">
        <v>141</v>
      </c>
      <c r="M176" s="578"/>
      <c r="N176" s="734">
        <f>Budgeted_Enter_Data!G21</f>
        <v>0</v>
      </c>
      <c r="O176" s="735">
        <f>Expended_Enter_Data!G21</f>
        <v>0</v>
      </c>
    </row>
    <row r="177" spans="2:15" x14ac:dyDescent="0.35">
      <c r="B177" s="647" t="s">
        <v>142</v>
      </c>
      <c r="C177" s="648"/>
      <c r="D177" s="648"/>
      <c r="E177" s="649" t="s">
        <v>143</v>
      </c>
      <c r="F177" s="650"/>
      <c r="G177" s="651"/>
      <c r="H177" s="652" t="s">
        <v>144</v>
      </c>
      <c r="I177" s="653"/>
      <c r="J177" s="653"/>
      <c r="K177" s="654"/>
      <c r="L177" s="655" t="s">
        <v>145</v>
      </c>
      <c r="M177" s="655"/>
      <c r="N177" s="655" t="s">
        <v>146</v>
      </c>
      <c r="O177" s="656"/>
    </row>
    <row r="178" spans="2:15" ht="32" customHeight="1" x14ac:dyDescent="0.35">
      <c r="B178" s="590"/>
      <c r="C178" s="591"/>
      <c r="D178" s="592"/>
      <c r="E178" s="593"/>
      <c r="F178" s="594"/>
      <c r="G178" s="595"/>
      <c r="H178" s="657" t="s">
        <v>186</v>
      </c>
      <c r="I178" s="658"/>
      <c r="J178" s="657" t="s">
        <v>187</v>
      </c>
      <c r="K178" s="658"/>
      <c r="L178" s="659" t="s">
        <v>168</v>
      </c>
      <c r="M178" s="659"/>
      <c r="N178" s="659" t="s">
        <v>188</v>
      </c>
      <c r="O178" s="660"/>
    </row>
    <row r="179" spans="2:15" x14ac:dyDescent="0.35">
      <c r="B179" s="515" t="s">
        <v>286</v>
      </c>
      <c r="C179" s="516"/>
      <c r="D179" s="517"/>
      <c r="E179" s="518" t="s">
        <v>290</v>
      </c>
      <c r="F179" s="519"/>
      <c r="G179" s="520"/>
      <c r="H179" s="601" t="s">
        <v>41</v>
      </c>
      <c r="I179" s="601" t="s">
        <v>42</v>
      </c>
      <c r="J179" s="601" t="s">
        <v>41</v>
      </c>
      <c r="K179" s="601" t="s">
        <v>42</v>
      </c>
      <c r="L179" s="602"/>
      <c r="M179" s="602"/>
      <c r="N179" s="603" t="s">
        <v>14</v>
      </c>
      <c r="O179" s="604" t="s">
        <v>46</v>
      </c>
    </row>
    <row r="180" spans="2:15" ht="94" customHeight="1" x14ac:dyDescent="0.35">
      <c r="B180" s="521"/>
      <c r="C180" s="522"/>
      <c r="D180" s="523"/>
      <c r="E180" s="524"/>
      <c r="F180" s="525"/>
      <c r="G180" s="526"/>
      <c r="H180" s="740" t="str">
        <f>Summary!L33</f>
        <v>.</v>
      </c>
      <c r="I180" s="740" t="str">
        <f>Summary!M33</f>
        <v>.</v>
      </c>
      <c r="J180" s="741" t="str">
        <f>Summary!L34</f>
        <v>.</v>
      </c>
      <c r="K180" s="741" t="str">
        <f>Summary!M34</f>
        <v>.</v>
      </c>
      <c r="L180" s="605" t="s">
        <v>277</v>
      </c>
      <c r="M180" s="606"/>
      <c r="N180" s="747">
        <f>Budgeted_Enter_Data!E21</f>
        <v>0</v>
      </c>
      <c r="O180" s="748">
        <f>Expended_Enter_Data!E21</f>
        <v>0</v>
      </c>
    </row>
    <row r="181" spans="2:15" x14ac:dyDescent="0.35">
      <c r="B181" s="608" t="s">
        <v>151</v>
      </c>
      <c r="C181" s="609"/>
      <c r="D181" s="609"/>
      <c r="E181" s="610"/>
      <c r="F181" s="610"/>
      <c r="G181" s="610"/>
      <c r="H181" s="610"/>
      <c r="I181" s="610"/>
      <c r="J181" s="610"/>
      <c r="K181" s="610"/>
      <c r="L181" s="610"/>
      <c r="M181" s="611"/>
      <c r="N181" s="611"/>
      <c r="O181" s="612"/>
    </row>
    <row r="182" spans="2:15" ht="35" customHeight="1" thickBot="1" x14ac:dyDescent="0.4">
      <c r="B182" s="673" t="s">
        <v>152</v>
      </c>
      <c r="C182" s="674"/>
      <c r="D182" s="674"/>
      <c r="E182" s="675"/>
      <c r="F182" s="675"/>
      <c r="G182" s="675"/>
      <c r="H182" s="675"/>
      <c r="I182" s="675"/>
      <c r="J182" s="675"/>
      <c r="K182" s="675"/>
      <c r="L182" s="675"/>
      <c r="M182" s="676"/>
      <c r="N182" s="676"/>
      <c r="O182" s="677"/>
    </row>
    <row r="183" spans="2:15" ht="5" customHeight="1" thickBot="1" x14ac:dyDescent="0.4">
      <c r="B183" s="678"/>
      <c r="C183" s="679"/>
      <c r="D183" s="679"/>
      <c r="E183" s="679"/>
      <c r="F183" s="679"/>
      <c r="G183" s="679"/>
      <c r="H183" s="679"/>
      <c r="I183" s="679"/>
      <c r="J183" s="679"/>
      <c r="K183" s="679"/>
      <c r="L183" s="679"/>
      <c r="M183" s="679"/>
      <c r="N183" s="679"/>
      <c r="O183" s="680"/>
    </row>
    <row r="184" spans="2:15" ht="41" customHeight="1" thickBot="1" x14ac:dyDescent="0.4"/>
    <row r="185" spans="2:15" ht="18.5" x14ac:dyDescent="0.35">
      <c r="B185" s="620" t="s">
        <v>238</v>
      </c>
      <c r="C185" s="543"/>
      <c r="D185" s="543"/>
      <c r="E185" s="543"/>
      <c r="F185" s="543"/>
      <c r="G185" s="543"/>
      <c r="H185" s="543"/>
      <c r="I185" s="543"/>
      <c r="J185" s="543"/>
      <c r="K185" s="543"/>
      <c r="L185" s="543"/>
      <c r="M185" s="621"/>
      <c r="N185" s="622" t="s">
        <v>163</v>
      </c>
      <c r="O185" s="545" t="s">
        <v>162</v>
      </c>
    </row>
    <row r="186" spans="2:15" x14ac:dyDescent="0.35">
      <c r="B186" s="555" t="s">
        <v>157</v>
      </c>
      <c r="C186" s="556"/>
      <c r="D186" s="556"/>
      <c r="E186" s="625" t="s">
        <v>137</v>
      </c>
      <c r="F186" s="624"/>
      <c r="G186" s="694"/>
      <c r="H186" s="627"/>
      <c r="I186" s="695"/>
      <c r="J186" s="627"/>
      <c r="K186" s="628"/>
      <c r="L186" s="553" t="s">
        <v>138</v>
      </c>
      <c r="M186" s="554"/>
      <c r="N186" s="734">
        <f>Budgeted_Enter_Data!B22</f>
        <v>0</v>
      </c>
      <c r="O186" s="735">
        <f>Expended_Enter_Data!B22</f>
        <v>0</v>
      </c>
    </row>
    <row r="187" spans="2:15" x14ac:dyDescent="0.35">
      <c r="B187" s="631"/>
      <c r="C187" s="632"/>
      <c r="D187" s="632"/>
      <c r="E187" s="633"/>
      <c r="F187" s="632"/>
      <c r="G187" s="681"/>
      <c r="H187" s="682"/>
      <c r="I187" s="683"/>
      <c r="J187" s="670"/>
      <c r="K187" s="636"/>
      <c r="L187" s="562" t="s">
        <v>139</v>
      </c>
      <c r="M187" s="563"/>
      <c r="N187" s="734">
        <f>Budgeted_Enter_Data!C22</f>
        <v>0</v>
      </c>
      <c r="O187" s="735">
        <f>Expended_Enter_Data!C22</f>
        <v>0</v>
      </c>
    </row>
    <row r="188" spans="2:15" ht="14.5" customHeight="1" x14ac:dyDescent="0.35">
      <c r="B188" s="637" t="s">
        <v>287</v>
      </c>
      <c r="C188" s="638"/>
      <c r="D188" s="638"/>
      <c r="E188" s="638"/>
      <c r="F188" s="638"/>
      <c r="G188" s="638"/>
      <c r="H188" s="638"/>
      <c r="I188" s="639"/>
      <c r="J188" s="671"/>
      <c r="K188" s="641"/>
      <c r="L188" s="562" t="s">
        <v>140</v>
      </c>
      <c r="M188" s="563"/>
      <c r="N188" s="734">
        <f>Budgeted_Enter_Data!D22</f>
        <v>0</v>
      </c>
      <c r="O188" s="735">
        <f>Expended_Enter_Data!D22</f>
        <v>0</v>
      </c>
    </row>
    <row r="189" spans="2:15" x14ac:dyDescent="0.35">
      <c r="B189" s="569"/>
      <c r="C189" s="570"/>
      <c r="D189" s="570"/>
      <c r="E189" s="570"/>
      <c r="F189" s="570"/>
      <c r="G189" s="570"/>
      <c r="H189" s="570"/>
      <c r="I189" s="571"/>
      <c r="J189" s="671"/>
      <c r="K189" s="641"/>
      <c r="L189" s="562" t="s">
        <v>35</v>
      </c>
      <c r="M189" s="563"/>
      <c r="N189" s="736">
        <f>Budgeted_Enter_Data!E22</f>
        <v>0</v>
      </c>
      <c r="O189" s="737">
        <f>Expended_Enter_Data!E22</f>
        <v>0</v>
      </c>
    </row>
    <row r="190" spans="2:15" x14ac:dyDescent="0.35">
      <c r="B190" s="569"/>
      <c r="C190" s="570"/>
      <c r="D190" s="570"/>
      <c r="E190" s="570"/>
      <c r="F190" s="570"/>
      <c r="G190" s="570"/>
      <c r="H190" s="570"/>
      <c r="I190" s="571"/>
      <c r="J190" s="671"/>
      <c r="K190" s="641"/>
      <c r="L190" s="562" t="s">
        <v>36</v>
      </c>
      <c r="M190" s="563"/>
      <c r="N190" s="734">
        <f>Budgeted_Enter_Data!F22</f>
        <v>0</v>
      </c>
      <c r="O190" s="735">
        <f>Expended_Enter_Data!F22</f>
        <v>0</v>
      </c>
    </row>
    <row r="191" spans="2:15" x14ac:dyDescent="0.35">
      <c r="B191" s="642"/>
      <c r="C191" s="643"/>
      <c r="D191" s="643"/>
      <c r="E191" s="643"/>
      <c r="F191" s="643"/>
      <c r="G191" s="643"/>
      <c r="H191" s="643"/>
      <c r="I191" s="644"/>
      <c r="J191" s="672"/>
      <c r="K191" s="646"/>
      <c r="L191" s="577" t="s">
        <v>141</v>
      </c>
      <c r="M191" s="578"/>
      <c r="N191" s="734">
        <f>Budgeted_Enter_Data!G22</f>
        <v>0</v>
      </c>
      <c r="O191" s="735">
        <f>Expended_Enter_Data!G22</f>
        <v>0</v>
      </c>
    </row>
    <row r="192" spans="2:15" x14ac:dyDescent="0.35">
      <c r="B192" s="647" t="s">
        <v>142</v>
      </c>
      <c r="C192" s="648"/>
      <c r="D192" s="648"/>
      <c r="E192" s="649" t="s">
        <v>143</v>
      </c>
      <c r="F192" s="650"/>
      <c r="G192" s="651"/>
      <c r="H192" s="652" t="s">
        <v>144</v>
      </c>
      <c r="I192" s="653"/>
      <c r="J192" s="653"/>
      <c r="K192" s="654"/>
      <c r="L192" s="655" t="s">
        <v>145</v>
      </c>
      <c r="M192" s="655"/>
      <c r="N192" s="655" t="s">
        <v>146</v>
      </c>
      <c r="O192" s="656"/>
    </row>
    <row r="193" spans="2:15" ht="32" customHeight="1" x14ac:dyDescent="0.35">
      <c r="B193" s="590"/>
      <c r="C193" s="591"/>
      <c r="D193" s="592"/>
      <c r="E193" s="593"/>
      <c r="F193" s="594"/>
      <c r="G193" s="595"/>
      <c r="H193" s="657" t="s">
        <v>186</v>
      </c>
      <c r="I193" s="658"/>
      <c r="J193" s="657" t="s">
        <v>187</v>
      </c>
      <c r="K193" s="658"/>
      <c r="L193" s="659" t="s">
        <v>223</v>
      </c>
      <c r="M193" s="659"/>
      <c r="N193" s="659" t="s">
        <v>188</v>
      </c>
      <c r="O193" s="660"/>
    </row>
    <row r="194" spans="2:15" x14ac:dyDescent="0.35">
      <c r="B194" s="515" t="s">
        <v>288</v>
      </c>
      <c r="C194" s="516"/>
      <c r="D194" s="517"/>
      <c r="E194" s="518" t="s">
        <v>289</v>
      </c>
      <c r="F194" s="519"/>
      <c r="G194" s="520"/>
      <c r="H194" s="601" t="s">
        <v>41</v>
      </c>
      <c r="I194" s="601" t="s">
        <v>42</v>
      </c>
      <c r="J194" s="601" t="s">
        <v>41</v>
      </c>
      <c r="K194" s="601" t="s">
        <v>42</v>
      </c>
      <c r="L194" s="602"/>
      <c r="M194" s="602"/>
      <c r="N194" s="603" t="s">
        <v>14</v>
      </c>
      <c r="O194" s="604" t="s">
        <v>46</v>
      </c>
    </row>
    <row r="195" spans="2:15" ht="63.5" customHeight="1" x14ac:dyDescent="0.35">
      <c r="B195" s="521"/>
      <c r="C195" s="522"/>
      <c r="D195" s="523"/>
      <c r="E195" s="524"/>
      <c r="F195" s="525"/>
      <c r="G195" s="526"/>
      <c r="H195" s="740" t="str">
        <f>Summary!L35</f>
        <v>.</v>
      </c>
      <c r="I195" s="740" t="str">
        <f>Summary!M35</f>
        <v>.</v>
      </c>
      <c r="J195" s="741" t="str">
        <f>Summary!L36</f>
        <v>.</v>
      </c>
      <c r="K195" s="741" t="str">
        <f>Summary!M36</f>
        <v>.</v>
      </c>
      <c r="L195" s="605" t="s">
        <v>277</v>
      </c>
      <c r="M195" s="606"/>
      <c r="N195" s="747">
        <f>Budgeted_Enter_Data!E22</f>
        <v>0</v>
      </c>
      <c r="O195" s="748">
        <f>Expended_Enter_Data!E22</f>
        <v>0</v>
      </c>
    </row>
    <row r="196" spans="2:15" x14ac:dyDescent="0.35">
      <c r="B196" s="608" t="s">
        <v>151</v>
      </c>
      <c r="C196" s="609"/>
      <c r="D196" s="609"/>
      <c r="E196" s="610"/>
      <c r="F196" s="610"/>
      <c r="G196" s="610"/>
      <c r="H196" s="610"/>
      <c r="I196" s="610"/>
      <c r="J196" s="610"/>
      <c r="K196" s="610"/>
      <c r="L196" s="610"/>
      <c r="M196" s="611"/>
      <c r="N196" s="611"/>
      <c r="O196" s="612"/>
    </row>
    <row r="197" spans="2:15" ht="32" customHeight="1" thickBot="1" x14ac:dyDescent="0.4">
      <c r="B197" s="689" t="s">
        <v>152</v>
      </c>
      <c r="C197" s="690"/>
      <c r="D197" s="690"/>
      <c r="E197" s="691"/>
      <c r="F197" s="691"/>
      <c r="G197" s="691"/>
      <c r="H197" s="691"/>
      <c r="I197" s="691"/>
      <c r="J197" s="691"/>
      <c r="K197" s="691"/>
      <c r="L197" s="691"/>
      <c r="M197" s="692"/>
      <c r="N197" s="692"/>
      <c r="O197" s="693"/>
    </row>
    <row r="198" spans="2:15" ht="5" customHeight="1" thickBot="1" x14ac:dyDescent="0.4">
      <c r="B198" s="701"/>
      <c r="C198" s="702"/>
      <c r="D198" s="702"/>
      <c r="E198" s="702"/>
      <c r="F198" s="702"/>
      <c r="G198" s="702"/>
      <c r="H198" s="702"/>
      <c r="I198" s="702"/>
      <c r="J198" s="702"/>
      <c r="K198" s="702"/>
      <c r="L198" s="702"/>
      <c r="M198" s="702"/>
      <c r="N198" s="702"/>
      <c r="O198" s="703"/>
    </row>
    <row r="199" spans="2:15" ht="40.5" customHeight="1" thickBot="1" x14ac:dyDescent="0.4"/>
    <row r="200" spans="2:15" ht="18.5" x14ac:dyDescent="0.35">
      <c r="B200" s="620" t="s">
        <v>239</v>
      </c>
      <c r="C200" s="543"/>
      <c r="D200" s="543"/>
      <c r="E200" s="543"/>
      <c r="F200" s="543"/>
      <c r="G200" s="543"/>
      <c r="H200" s="543"/>
      <c r="I200" s="543"/>
      <c r="J200" s="543"/>
      <c r="K200" s="543"/>
      <c r="L200" s="543"/>
      <c r="M200" s="543"/>
      <c r="N200" s="544" t="s">
        <v>163</v>
      </c>
      <c r="O200" s="545" t="s">
        <v>162</v>
      </c>
    </row>
    <row r="201" spans="2:15" x14ac:dyDescent="0.35">
      <c r="B201" s="555" t="s">
        <v>172</v>
      </c>
      <c r="C201" s="556"/>
      <c r="D201" s="556"/>
      <c r="E201" s="625" t="s">
        <v>137</v>
      </c>
      <c r="F201" s="624"/>
      <c r="G201" s="694"/>
      <c r="H201" s="627"/>
      <c r="I201" s="695"/>
      <c r="J201" s="627"/>
      <c r="K201" s="628"/>
      <c r="L201" s="553" t="s">
        <v>138</v>
      </c>
      <c r="M201" s="554"/>
      <c r="N201" s="734">
        <f>Budgeted_Enter_Data!B23</f>
        <v>0</v>
      </c>
      <c r="O201" s="735">
        <f>Expended_Enter_Data!B23</f>
        <v>0</v>
      </c>
    </row>
    <row r="202" spans="2:15" x14ac:dyDescent="0.35">
      <c r="B202" s="631"/>
      <c r="C202" s="632"/>
      <c r="D202" s="632"/>
      <c r="E202" s="633"/>
      <c r="F202" s="632"/>
      <c r="G202" s="681"/>
      <c r="H202" s="682"/>
      <c r="I202" s="683"/>
      <c r="J202" s="635"/>
      <c r="K202" s="636"/>
      <c r="L202" s="562" t="s">
        <v>139</v>
      </c>
      <c r="M202" s="563"/>
      <c r="N202" s="734">
        <f>Budgeted_Enter_Data!C23</f>
        <v>0</v>
      </c>
      <c r="O202" s="735">
        <f>Expended_Enter_Data!C23</f>
        <v>0</v>
      </c>
    </row>
    <row r="203" spans="2:15" ht="14.5" customHeight="1" x14ac:dyDescent="0.35">
      <c r="B203" s="637" t="s">
        <v>291</v>
      </c>
      <c r="C203" s="638"/>
      <c r="D203" s="638"/>
      <c r="E203" s="638"/>
      <c r="F203" s="638"/>
      <c r="G203" s="638"/>
      <c r="H203" s="638"/>
      <c r="I203" s="639"/>
      <c r="J203" s="671"/>
      <c r="K203" s="641"/>
      <c r="L203" s="562" t="s">
        <v>140</v>
      </c>
      <c r="M203" s="563"/>
      <c r="N203" s="734">
        <f>Budgeted_Enter_Data!D23</f>
        <v>0</v>
      </c>
      <c r="O203" s="735">
        <f>Expended_Enter_Data!D23</f>
        <v>0</v>
      </c>
    </row>
    <row r="204" spans="2:15" x14ac:dyDescent="0.35">
      <c r="B204" s="569"/>
      <c r="C204" s="570"/>
      <c r="D204" s="570"/>
      <c r="E204" s="570"/>
      <c r="F204" s="570"/>
      <c r="G204" s="570"/>
      <c r="H204" s="570"/>
      <c r="I204" s="571"/>
      <c r="J204" s="671"/>
      <c r="K204" s="641"/>
      <c r="L204" s="562" t="s">
        <v>35</v>
      </c>
      <c r="M204" s="563"/>
      <c r="N204" s="736">
        <f>Budgeted_Enter_Data!E23</f>
        <v>0</v>
      </c>
      <c r="O204" s="737">
        <f>Expended_Enter_Data!E23</f>
        <v>0</v>
      </c>
    </row>
    <row r="205" spans="2:15" x14ac:dyDescent="0.35">
      <c r="B205" s="569"/>
      <c r="C205" s="570"/>
      <c r="D205" s="570"/>
      <c r="E205" s="570"/>
      <c r="F205" s="570"/>
      <c r="G205" s="570"/>
      <c r="H205" s="570"/>
      <c r="I205" s="571"/>
      <c r="J205" s="671"/>
      <c r="K205" s="641"/>
      <c r="L205" s="562" t="s">
        <v>36</v>
      </c>
      <c r="M205" s="563"/>
      <c r="N205" s="734">
        <f>Budgeted_Enter_Data!F23</f>
        <v>0</v>
      </c>
      <c r="O205" s="735">
        <f>Expended_Enter_Data!F23</f>
        <v>0</v>
      </c>
    </row>
    <row r="206" spans="2:15" x14ac:dyDescent="0.35">
      <c r="B206" s="642"/>
      <c r="C206" s="643"/>
      <c r="D206" s="643"/>
      <c r="E206" s="643"/>
      <c r="F206" s="643"/>
      <c r="G206" s="643"/>
      <c r="H206" s="643"/>
      <c r="I206" s="644"/>
      <c r="J206" s="672"/>
      <c r="K206" s="646"/>
      <c r="L206" s="577" t="s">
        <v>141</v>
      </c>
      <c r="M206" s="578"/>
      <c r="N206" s="734">
        <f>Budgeted_Enter_Data!G23</f>
        <v>0</v>
      </c>
      <c r="O206" s="735">
        <f>Expended_Enter_Data!G23</f>
        <v>0</v>
      </c>
    </row>
    <row r="207" spans="2:15" x14ac:dyDescent="0.35">
      <c r="B207" s="647" t="s">
        <v>142</v>
      </c>
      <c r="C207" s="648"/>
      <c r="D207" s="648"/>
      <c r="E207" s="649" t="s">
        <v>143</v>
      </c>
      <c r="F207" s="650"/>
      <c r="G207" s="651"/>
      <c r="H207" s="652" t="s">
        <v>144</v>
      </c>
      <c r="I207" s="653"/>
      <c r="J207" s="653"/>
      <c r="K207" s="654"/>
      <c r="L207" s="588" t="s">
        <v>145</v>
      </c>
      <c r="M207" s="588"/>
      <c r="N207" s="588" t="s">
        <v>146</v>
      </c>
      <c r="O207" s="589"/>
    </row>
    <row r="208" spans="2:15" ht="32" customHeight="1" x14ac:dyDescent="0.35">
      <c r="B208" s="590"/>
      <c r="C208" s="591"/>
      <c r="D208" s="592"/>
      <c r="E208" s="593"/>
      <c r="F208" s="594"/>
      <c r="G208" s="595"/>
      <c r="H208" s="657" t="s">
        <v>186</v>
      </c>
      <c r="I208" s="658"/>
      <c r="J208" s="657" t="s">
        <v>187</v>
      </c>
      <c r="K208" s="658"/>
      <c r="L208" s="598" t="s">
        <v>168</v>
      </c>
      <c r="M208" s="598"/>
      <c r="N208" s="598" t="s">
        <v>188</v>
      </c>
      <c r="O208" s="599"/>
    </row>
    <row r="209" spans="2:15" x14ac:dyDescent="0.35">
      <c r="B209" s="515" t="s">
        <v>292</v>
      </c>
      <c r="C209" s="516"/>
      <c r="D209" s="517"/>
      <c r="E209" s="518" t="s">
        <v>293</v>
      </c>
      <c r="F209" s="519"/>
      <c r="G209" s="520"/>
      <c r="H209" s="601" t="s">
        <v>41</v>
      </c>
      <c r="I209" s="601" t="s">
        <v>42</v>
      </c>
      <c r="J209" s="601" t="s">
        <v>41</v>
      </c>
      <c r="K209" s="601" t="s">
        <v>42</v>
      </c>
      <c r="L209" s="602"/>
      <c r="M209" s="602"/>
      <c r="N209" s="603" t="s">
        <v>14</v>
      </c>
      <c r="O209" s="604" t="s">
        <v>46</v>
      </c>
    </row>
    <row r="210" spans="2:15" ht="48.5" customHeight="1" x14ac:dyDescent="0.35">
      <c r="B210" s="521"/>
      <c r="C210" s="522"/>
      <c r="D210" s="523"/>
      <c r="E210" s="524"/>
      <c r="F210" s="525"/>
      <c r="G210" s="526"/>
      <c r="H210" s="740" t="str">
        <f>Summary!L37</f>
        <v>.</v>
      </c>
      <c r="I210" s="740" t="str">
        <f>Summary!M37</f>
        <v>.</v>
      </c>
      <c r="J210" s="741" t="str">
        <f>Summary!L38</f>
        <v>.</v>
      </c>
      <c r="K210" s="741" t="str">
        <f>Summary!M38</f>
        <v>.</v>
      </c>
      <c r="L210" s="605" t="s">
        <v>277</v>
      </c>
      <c r="M210" s="606"/>
      <c r="N210" s="747">
        <f>Budgeted_Enter_Data!E23</f>
        <v>0</v>
      </c>
      <c r="O210" s="748">
        <f>Expended_Enter_Data!E23</f>
        <v>0</v>
      </c>
    </row>
    <row r="211" spans="2:15" x14ac:dyDescent="0.35">
      <c r="B211" s="608" t="s">
        <v>151</v>
      </c>
      <c r="C211" s="609"/>
      <c r="D211" s="609"/>
      <c r="E211" s="610"/>
      <c r="F211" s="610"/>
      <c r="G211" s="610"/>
      <c r="H211" s="610"/>
      <c r="I211" s="610"/>
      <c r="J211" s="610"/>
      <c r="K211" s="610"/>
      <c r="L211" s="610"/>
      <c r="M211" s="611"/>
      <c r="N211" s="611"/>
      <c r="O211" s="612"/>
    </row>
    <row r="212" spans="2:15" ht="34.5" customHeight="1" thickBot="1" x14ac:dyDescent="0.4">
      <c r="B212" s="673" t="s">
        <v>152</v>
      </c>
      <c r="C212" s="674"/>
      <c r="D212" s="674"/>
      <c r="E212" s="675"/>
      <c r="F212" s="675"/>
      <c r="G212" s="675"/>
      <c r="H212" s="675"/>
      <c r="I212" s="675"/>
      <c r="J212" s="675"/>
      <c r="K212" s="675"/>
      <c r="L212" s="675"/>
      <c r="M212" s="676"/>
      <c r="N212" s="676"/>
      <c r="O212" s="677"/>
    </row>
    <row r="213" spans="2:15" ht="5" customHeight="1" thickBot="1" x14ac:dyDescent="0.4">
      <c r="B213" s="678"/>
      <c r="C213" s="679"/>
      <c r="D213" s="679"/>
      <c r="E213" s="679"/>
      <c r="F213" s="679"/>
      <c r="G213" s="679"/>
      <c r="H213" s="679"/>
      <c r="I213" s="679"/>
      <c r="J213" s="679"/>
      <c r="K213" s="679"/>
      <c r="L213" s="679"/>
      <c r="M213" s="679"/>
      <c r="N213" s="679"/>
      <c r="O213" s="680"/>
    </row>
    <row r="214" spans="2:15" ht="40.5" customHeight="1" thickBot="1" x14ac:dyDescent="0.4"/>
    <row r="215" spans="2:15" ht="18.5" x14ac:dyDescent="0.35">
      <c r="B215" s="620" t="s">
        <v>240</v>
      </c>
      <c r="C215" s="543"/>
      <c r="D215" s="543"/>
      <c r="E215" s="543"/>
      <c r="F215" s="543"/>
      <c r="G215" s="543"/>
      <c r="H215" s="543"/>
      <c r="I215" s="543"/>
      <c r="J215" s="543"/>
      <c r="K215" s="543"/>
      <c r="L215" s="543"/>
      <c r="M215" s="543"/>
      <c r="N215" s="544" t="s">
        <v>163</v>
      </c>
      <c r="O215" s="545" t="s">
        <v>162</v>
      </c>
    </row>
    <row r="216" spans="2:15" x14ac:dyDescent="0.35">
      <c r="B216" s="555" t="s">
        <v>173</v>
      </c>
      <c r="C216" s="556"/>
      <c r="D216" s="556"/>
      <c r="E216" s="625" t="s">
        <v>137</v>
      </c>
      <c r="F216" s="624"/>
      <c r="G216" s="694"/>
      <c r="H216" s="627"/>
      <c r="I216" s="695"/>
      <c r="J216" s="627"/>
      <c r="K216" s="628"/>
      <c r="L216" s="553" t="s">
        <v>138</v>
      </c>
      <c r="M216" s="554"/>
      <c r="N216" s="734">
        <f>Budgeted_Enter_Data!B24</f>
        <v>0</v>
      </c>
      <c r="O216" s="735">
        <f>Expended_Enter_Data!B24</f>
        <v>0</v>
      </c>
    </row>
    <row r="217" spans="2:15" x14ac:dyDescent="0.35">
      <c r="B217" s="631"/>
      <c r="C217" s="632"/>
      <c r="D217" s="632"/>
      <c r="E217" s="633"/>
      <c r="F217" s="632"/>
      <c r="G217" s="681"/>
      <c r="H217" s="682"/>
      <c r="I217" s="683"/>
      <c r="J217" s="670"/>
      <c r="K217" s="636"/>
      <c r="L217" s="562" t="s">
        <v>139</v>
      </c>
      <c r="M217" s="563"/>
      <c r="N217" s="734">
        <f>Budgeted_Enter_Data!C24</f>
        <v>0</v>
      </c>
      <c r="O217" s="735">
        <f>Expended_Enter_Data!C24</f>
        <v>0</v>
      </c>
    </row>
    <row r="218" spans="2:15" ht="14.5" customHeight="1" x14ac:dyDescent="0.35">
      <c r="B218" s="637" t="s">
        <v>294</v>
      </c>
      <c r="C218" s="638"/>
      <c r="D218" s="638"/>
      <c r="E218" s="638"/>
      <c r="F218" s="638"/>
      <c r="G218" s="638"/>
      <c r="H218" s="638"/>
      <c r="I218" s="639"/>
      <c r="J218" s="671"/>
      <c r="K218" s="641"/>
      <c r="L218" s="562" t="s">
        <v>140</v>
      </c>
      <c r="M218" s="563"/>
      <c r="N218" s="734">
        <f>Budgeted_Enter_Data!D24</f>
        <v>0</v>
      </c>
      <c r="O218" s="735">
        <f>Expended_Enter_Data!D24</f>
        <v>0</v>
      </c>
    </row>
    <row r="219" spans="2:15" x14ac:dyDescent="0.35">
      <c r="B219" s="569"/>
      <c r="C219" s="570"/>
      <c r="D219" s="570"/>
      <c r="E219" s="570"/>
      <c r="F219" s="570"/>
      <c r="G219" s="570"/>
      <c r="H219" s="570"/>
      <c r="I219" s="571"/>
      <c r="J219" s="671"/>
      <c r="K219" s="641"/>
      <c r="L219" s="562" t="s">
        <v>35</v>
      </c>
      <c r="M219" s="563"/>
      <c r="N219" s="736">
        <f>Budgeted_Enter_Data!E24</f>
        <v>0</v>
      </c>
      <c r="O219" s="737">
        <f>Expended_Enter_Data!E24</f>
        <v>0</v>
      </c>
    </row>
    <row r="220" spans="2:15" x14ac:dyDescent="0.35">
      <c r="B220" s="569"/>
      <c r="C220" s="570"/>
      <c r="D220" s="570"/>
      <c r="E220" s="570"/>
      <c r="F220" s="570"/>
      <c r="G220" s="570"/>
      <c r="H220" s="570"/>
      <c r="I220" s="571"/>
      <c r="J220" s="671"/>
      <c r="K220" s="641"/>
      <c r="L220" s="562" t="s">
        <v>36</v>
      </c>
      <c r="M220" s="563"/>
      <c r="N220" s="734">
        <f>Budgeted_Enter_Data!F24</f>
        <v>0</v>
      </c>
      <c r="O220" s="735">
        <f>Expended_Enter_Data!F24</f>
        <v>0</v>
      </c>
    </row>
    <row r="221" spans="2:15" x14ac:dyDescent="0.35">
      <c r="B221" s="642"/>
      <c r="C221" s="643"/>
      <c r="D221" s="643"/>
      <c r="E221" s="643"/>
      <c r="F221" s="643"/>
      <c r="G221" s="643"/>
      <c r="H221" s="643"/>
      <c r="I221" s="644"/>
      <c r="J221" s="672"/>
      <c r="K221" s="646"/>
      <c r="L221" s="577" t="s">
        <v>141</v>
      </c>
      <c r="M221" s="578"/>
      <c r="N221" s="734">
        <f>Budgeted_Enter_Data!G24</f>
        <v>0</v>
      </c>
      <c r="O221" s="735">
        <f>Expended_Enter_Data!G24</f>
        <v>0</v>
      </c>
    </row>
    <row r="222" spans="2:15" x14ac:dyDescent="0.35">
      <c r="B222" s="647" t="s">
        <v>142</v>
      </c>
      <c r="C222" s="648"/>
      <c r="D222" s="704"/>
      <c r="E222" s="649" t="s">
        <v>143</v>
      </c>
      <c r="F222" s="650"/>
      <c r="G222" s="651"/>
      <c r="H222" s="652" t="s">
        <v>144</v>
      </c>
      <c r="I222" s="653"/>
      <c r="J222" s="653"/>
      <c r="K222" s="654"/>
      <c r="L222" s="588" t="s">
        <v>145</v>
      </c>
      <c r="M222" s="588"/>
      <c r="N222" s="655" t="s">
        <v>146</v>
      </c>
      <c r="O222" s="656"/>
    </row>
    <row r="223" spans="2:15" ht="32" customHeight="1" x14ac:dyDescent="0.35">
      <c r="B223" s="590"/>
      <c r="C223" s="591"/>
      <c r="D223" s="592"/>
      <c r="E223" s="593"/>
      <c r="F223" s="594"/>
      <c r="G223" s="595"/>
      <c r="H223" s="657" t="s">
        <v>186</v>
      </c>
      <c r="I223" s="658"/>
      <c r="J223" s="657" t="s">
        <v>187</v>
      </c>
      <c r="K223" s="658"/>
      <c r="L223" s="598" t="s">
        <v>223</v>
      </c>
      <c r="M223" s="598"/>
      <c r="N223" s="659" t="s">
        <v>250</v>
      </c>
      <c r="O223" s="660"/>
    </row>
    <row r="224" spans="2:15" x14ac:dyDescent="0.35">
      <c r="B224" s="515" t="s">
        <v>295</v>
      </c>
      <c r="C224" s="516"/>
      <c r="D224" s="517"/>
      <c r="E224" s="518" t="s">
        <v>251</v>
      </c>
      <c r="F224" s="519"/>
      <c r="G224" s="520"/>
      <c r="H224" s="601" t="s">
        <v>41</v>
      </c>
      <c r="I224" s="601" t="s">
        <v>42</v>
      </c>
      <c r="J224" s="601" t="s">
        <v>41</v>
      </c>
      <c r="K224" s="601" t="s">
        <v>42</v>
      </c>
      <c r="L224" s="602"/>
      <c r="M224" s="602"/>
      <c r="N224" s="603" t="s">
        <v>14</v>
      </c>
      <c r="O224" s="604" t="s">
        <v>46</v>
      </c>
    </row>
    <row r="225" spans="2:15" ht="121" customHeight="1" x14ac:dyDescent="0.35">
      <c r="B225" s="521"/>
      <c r="C225" s="522"/>
      <c r="D225" s="523"/>
      <c r="E225" s="524"/>
      <c r="F225" s="525"/>
      <c r="G225" s="526"/>
      <c r="H225" s="740" t="str">
        <f>Summary!L39</f>
        <v>.</v>
      </c>
      <c r="I225" s="740" t="str">
        <f>Summary!M39</f>
        <v>.</v>
      </c>
      <c r="J225" s="741" t="str">
        <f>Summary!L40</f>
        <v>.</v>
      </c>
      <c r="K225" s="741" t="str">
        <f>Summary!M40</f>
        <v>.</v>
      </c>
      <c r="L225" s="605" t="s">
        <v>277</v>
      </c>
      <c r="M225" s="606"/>
      <c r="N225" s="734">
        <f>Budgeted_Enter_Data!E24</f>
        <v>0</v>
      </c>
      <c r="O225" s="735">
        <f>Expended_Enter_Data!E24</f>
        <v>0</v>
      </c>
    </row>
    <row r="226" spans="2:15" x14ac:dyDescent="0.35">
      <c r="B226" s="608" t="s">
        <v>151</v>
      </c>
      <c r="C226" s="609"/>
      <c r="D226" s="609"/>
      <c r="E226" s="610"/>
      <c r="F226" s="610"/>
      <c r="G226" s="610"/>
      <c r="H226" s="610"/>
      <c r="I226" s="610"/>
      <c r="J226" s="610"/>
      <c r="K226" s="610"/>
      <c r="L226" s="610"/>
      <c r="M226" s="611"/>
      <c r="N226" s="611"/>
      <c r="O226" s="612"/>
    </row>
    <row r="227" spans="2:15" ht="31.5" customHeight="1" thickBot="1" x14ac:dyDescent="0.4">
      <c r="B227" s="673" t="s">
        <v>252</v>
      </c>
      <c r="C227" s="674"/>
      <c r="D227" s="674"/>
      <c r="E227" s="675"/>
      <c r="F227" s="675"/>
      <c r="G227" s="675"/>
      <c r="H227" s="675"/>
      <c r="I227" s="675"/>
      <c r="J227" s="675"/>
      <c r="K227" s="675"/>
      <c r="L227" s="675"/>
      <c r="M227" s="676"/>
      <c r="N227" s="676"/>
      <c r="O227" s="677"/>
    </row>
    <row r="228" spans="2:15" ht="5.5" customHeight="1" thickBot="1" x14ac:dyDescent="0.4">
      <c r="B228" s="678"/>
      <c r="C228" s="679"/>
      <c r="D228" s="679"/>
      <c r="E228" s="679"/>
      <c r="F228" s="679"/>
      <c r="G228" s="679"/>
      <c r="H228" s="679"/>
      <c r="I228" s="679"/>
      <c r="J228" s="679"/>
      <c r="K228" s="679"/>
      <c r="L228" s="679"/>
      <c r="M228" s="679"/>
      <c r="N228" s="679"/>
      <c r="O228" s="680"/>
    </row>
    <row r="229" spans="2:15" ht="40.5" customHeight="1" thickBot="1" x14ac:dyDescent="0.4"/>
    <row r="230" spans="2:15" ht="18.5" x14ac:dyDescent="0.35">
      <c r="B230" s="620" t="s">
        <v>241</v>
      </c>
      <c r="C230" s="543"/>
      <c r="D230" s="543"/>
      <c r="E230" s="543"/>
      <c r="F230" s="543"/>
      <c r="G230" s="543"/>
      <c r="H230" s="543"/>
      <c r="I230" s="543"/>
      <c r="J230" s="543"/>
      <c r="K230" s="543"/>
      <c r="L230" s="543"/>
      <c r="M230" s="543"/>
      <c r="N230" s="544" t="s">
        <v>163</v>
      </c>
      <c r="O230" s="545" t="s">
        <v>162</v>
      </c>
    </row>
    <row r="231" spans="2:15" x14ac:dyDescent="0.35">
      <c r="B231" s="555" t="s">
        <v>174</v>
      </c>
      <c r="C231" s="556"/>
      <c r="D231" s="556"/>
      <c r="E231" s="625" t="s">
        <v>137</v>
      </c>
      <c r="F231" s="624"/>
      <c r="G231" s="694"/>
      <c r="H231" s="627"/>
      <c r="I231" s="695"/>
      <c r="J231" s="627"/>
      <c r="K231" s="628"/>
      <c r="L231" s="553" t="s">
        <v>138</v>
      </c>
      <c r="M231" s="554"/>
      <c r="N231" s="734">
        <f>Budgeted_Enter_Data!B25</f>
        <v>0</v>
      </c>
      <c r="O231" s="735">
        <f>Expended_Enter_Data!B25</f>
        <v>0</v>
      </c>
    </row>
    <row r="232" spans="2:15" x14ac:dyDescent="0.35">
      <c r="B232" s="631"/>
      <c r="C232" s="632"/>
      <c r="D232" s="632"/>
      <c r="E232" s="633"/>
      <c r="F232" s="632"/>
      <c r="G232" s="681"/>
      <c r="H232" s="682"/>
      <c r="I232" s="683"/>
      <c r="J232" s="635"/>
      <c r="K232" s="636"/>
      <c r="L232" s="562" t="s">
        <v>139</v>
      </c>
      <c r="M232" s="563"/>
      <c r="N232" s="734">
        <f>Budgeted_Enter_Data!C25</f>
        <v>0</v>
      </c>
      <c r="O232" s="735">
        <f>Expended_Enter_Data!C25</f>
        <v>0</v>
      </c>
    </row>
    <row r="233" spans="2:15" ht="14.5" customHeight="1" x14ac:dyDescent="0.35">
      <c r="B233" s="637" t="s">
        <v>296</v>
      </c>
      <c r="C233" s="638"/>
      <c r="D233" s="638"/>
      <c r="E233" s="638"/>
      <c r="F233" s="638"/>
      <c r="G233" s="638"/>
      <c r="H233" s="638"/>
      <c r="I233" s="639"/>
      <c r="J233" s="671"/>
      <c r="K233" s="641"/>
      <c r="L233" s="562" t="s">
        <v>140</v>
      </c>
      <c r="M233" s="563"/>
      <c r="N233" s="734">
        <f>Budgeted_Enter_Data!D25</f>
        <v>0</v>
      </c>
      <c r="O233" s="735">
        <f>Expended_Enter_Data!D25</f>
        <v>0</v>
      </c>
    </row>
    <row r="234" spans="2:15" x14ac:dyDescent="0.35">
      <c r="B234" s="569"/>
      <c r="C234" s="570"/>
      <c r="D234" s="570"/>
      <c r="E234" s="570"/>
      <c r="F234" s="570"/>
      <c r="G234" s="570"/>
      <c r="H234" s="570"/>
      <c r="I234" s="571"/>
      <c r="J234" s="671"/>
      <c r="K234" s="641"/>
      <c r="L234" s="562" t="s">
        <v>35</v>
      </c>
      <c r="M234" s="563"/>
      <c r="N234" s="736">
        <f>Budgeted_Enter_Data!E25</f>
        <v>0</v>
      </c>
      <c r="O234" s="737">
        <f>Expended_Enter_Data!E25</f>
        <v>0</v>
      </c>
    </row>
    <row r="235" spans="2:15" x14ac:dyDescent="0.35">
      <c r="B235" s="569"/>
      <c r="C235" s="570"/>
      <c r="D235" s="570"/>
      <c r="E235" s="570"/>
      <c r="F235" s="570"/>
      <c r="G235" s="570"/>
      <c r="H235" s="570"/>
      <c r="I235" s="571"/>
      <c r="J235" s="671"/>
      <c r="K235" s="641"/>
      <c r="L235" s="562" t="s">
        <v>36</v>
      </c>
      <c r="M235" s="563"/>
      <c r="N235" s="734">
        <f>Budgeted_Enter_Data!F25</f>
        <v>0</v>
      </c>
      <c r="O235" s="735">
        <f>Expended_Enter_Data!F25</f>
        <v>0</v>
      </c>
    </row>
    <row r="236" spans="2:15" x14ac:dyDescent="0.35">
      <c r="B236" s="642"/>
      <c r="C236" s="643"/>
      <c r="D236" s="643"/>
      <c r="E236" s="643"/>
      <c r="F236" s="643"/>
      <c r="G236" s="643"/>
      <c r="H236" s="643"/>
      <c r="I236" s="644"/>
      <c r="J236" s="672"/>
      <c r="K236" s="646"/>
      <c r="L236" s="577" t="s">
        <v>141</v>
      </c>
      <c r="M236" s="578"/>
      <c r="N236" s="734">
        <f>Budgeted_Enter_Data!G25</f>
        <v>0</v>
      </c>
      <c r="O236" s="735">
        <f>Expended_Enter_Data!G25</f>
        <v>0</v>
      </c>
    </row>
    <row r="237" spans="2:15" x14ac:dyDescent="0.35">
      <c r="B237" s="647" t="s">
        <v>142</v>
      </c>
      <c r="C237" s="648"/>
      <c r="D237" s="704"/>
      <c r="E237" s="649" t="s">
        <v>143</v>
      </c>
      <c r="F237" s="650"/>
      <c r="G237" s="651"/>
      <c r="H237" s="652" t="s">
        <v>144</v>
      </c>
      <c r="I237" s="653"/>
      <c r="J237" s="653"/>
      <c r="K237" s="654"/>
      <c r="L237" s="588" t="s">
        <v>145</v>
      </c>
      <c r="M237" s="588"/>
      <c r="N237" s="655" t="s">
        <v>146</v>
      </c>
      <c r="O237" s="656"/>
    </row>
    <row r="238" spans="2:15" ht="32" customHeight="1" x14ac:dyDescent="0.35">
      <c r="B238" s="590"/>
      <c r="C238" s="591"/>
      <c r="D238" s="592"/>
      <c r="E238" s="593"/>
      <c r="F238" s="594"/>
      <c r="G238" s="595"/>
      <c r="H238" s="657" t="s">
        <v>186</v>
      </c>
      <c r="I238" s="658"/>
      <c r="J238" s="657" t="s">
        <v>187</v>
      </c>
      <c r="K238" s="658"/>
      <c r="L238" s="598" t="s">
        <v>223</v>
      </c>
      <c r="M238" s="598"/>
      <c r="N238" s="659" t="s">
        <v>188</v>
      </c>
      <c r="O238" s="660"/>
    </row>
    <row r="239" spans="2:15" x14ac:dyDescent="0.35">
      <c r="B239" s="515" t="s">
        <v>298</v>
      </c>
      <c r="C239" s="516"/>
      <c r="D239" s="517"/>
      <c r="E239" s="518" t="s">
        <v>297</v>
      </c>
      <c r="F239" s="519"/>
      <c r="G239" s="520"/>
      <c r="H239" s="601" t="s">
        <v>41</v>
      </c>
      <c r="I239" s="601" t="s">
        <v>42</v>
      </c>
      <c r="J239" s="601" t="s">
        <v>41</v>
      </c>
      <c r="K239" s="601" t="s">
        <v>42</v>
      </c>
      <c r="L239" s="602"/>
      <c r="M239" s="602"/>
      <c r="N239" s="603" t="s">
        <v>14</v>
      </c>
      <c r="O239" s="604" t="s">
        <v>46</v>
      </c>
    </row>
    <row r="240" spans="2:15" ht="49.5" customHeight="1" x14ac:dyDescent="0.35">
      <c r="B240" s="521"/>
      <c r="C240" s="522"/>
      <c r="D240" s="523"/>
      <c r="E240" s="524"/>
      <c r="F240" s="525"/>
      <c r="G240" s="526"/>
      <c r="H240" s="740" t="str">
        <f>Summary!L41</f>
        <v>.</v>
      </c>
      <c r="I240" s="740" t="str">
        <f>Summary!M41</f>
        <v>.</v>
      </c>
      <c r="J240" s="741" t="str">
        <f>Summary!L42</f>
        <v>.</v>
      </c>
      <c r="K240" s="741" t="str">
        <f>Summary!M42</f>
        <v>.</v>
      </c>
      <c r="L240" s="605" t="s">
        <v>277</v>
      </c>
      <c r="M240" s="606"/>
      <c r="N240" s="734">
        <f>Budgeted_Enter_Data!E25</f>
        <v>0</v>
      </c>
      <c r="O240" s="735">
        <f>Expended_Enter_Data!E25</f>
        <v>0</v>
      </c>
    </row>
    <row r="241" spans="2:15" x14ac:dyDescent="0.35">
      <c r="B241" s="608" t="s">
        <v>151</v>
      </c>
      <c r="C241" s="609"/>
      <c r="D241" s="609"/>
      <c r="E241" s="610"/>
      <c r="F241" s="610"/>
      <c r="G241" s="610"/>
      <c r="H241" s="610"/>
      <c r="I241" s="610"/>
      <c r="J241" s="610"/>
      <c r="K241" s="610"/>
      <c r="L241" s="610"/>
      <c r="M241" s="611"/>
      <c r="N241" s="611"/>
      <c r="O241" s="612"/>
    </row>
    <row r="242" spans="2:15" ht="32" customHeight="1" thickBot="1" x14ac:dyDescent="0.4">
      <c r="B242" s="689" t="s">
        <v>253</v>
      </c>
      <c r="C242" s="690"/>
      <c r="D242" s="690"/>
      <c r="E242" s="691"/>
      <c r="F242" s="691"/>
      <c r="G242" s="691"/>
      <c r="H242" s="691"/>
      <c r="I242" s="691"/>
      <c r="J242" s="691"/>
      <c r="K242" s="691"/>
      <c r="L242" s="691"/>
      <c r="M242" s="692"/>
      <c r="N242" s="692"/>
      <c r="O242" s="693"/>
    </row>
    <row r="243" spans="2:15" ht="5.5" customHeight="1" thickBot="1" x14ac:dyDescent="0.4">
      <c r="B243" s="678"/>
      <c r="C243" s="679"/>
      <c r="D243" s="679"/>
      <c r="E243" s="679"/>
      <c r="F243" s="679"/>
      <c r="G243" s="679"/>
      <c r="H243" s="679"/>
      <c r="I243" s="679"/>
      <c r="J243" s="679"/>
      <c r="K243" s="679"/>
      <c r="L243" s="679"/>
      <c r="M243" s="679"/>
      <c r="N243" s="679"/>
      <c r="O243" s="680"/>
    </row>
    <row r="244" spans="2:15" ht="40.5" customHeight="1" thickBot="1" x14ac:dyDescent="0.4"/>
    <row r="245" spans="2:15" ht="18.5" x14ac:dyDescent="0.35">
      <c r="B245" s="620" t="s">
        <v>242</v>
      </c>
      <c r="C245" s="543"/>
      <c r="D245" s="543"/>
      <c r="E245" s="543"/>
      <c r="F245" s="543"/>
      <c r="G245" s="543"/>
      <c r="H245" s="543"/>
      <c r="I245" s="543"/>
      <c r="J245" s="543"/>
      <c r="K245" s="543"/>
      <c r="L245" s="543"/>
      <c r="M245" s="543"/>
      <c r="N245" s="544" t="s">
        <v>163</v>
      </c>
      <c r="O245" s="545" t="s">
        <v>162</v>
      </c>
    </row>
    <row r="246" spans="2:15" x14ac:dyDescent="0.35">
      <c r="B246" s="555" t="s">
        <v>158</v>
      </c>
      <c r="C246" s="556"/>
      <c r="D246" s="556"/>
      <c r="E246" s="625" t="s">
        <v>137</v>
      </c>
      <c r="F246" s="624"/>
      <c r="G246" s="694"/>
      <c r="H246" s="627"/>
      <c r="I246" s="695"/>
      <c r="J246" s="627"/>
      <c r="K246" s="628"/>
      <c r="L246" s="553" t="s">
        <v>138</v>
      </c>
      <c r="M246" s="554"/>
      <c r="N246" s="734">
        <f>Budgeted_Enter_Data!B26</f>
        <v>0</v>
      </c>
      <c r="O246" s="735">
        <f>Expended_Enter_Data!B26</f>
        <v>0</v>
      </c>
    </row>
    <row r="247" spans="2:15" x14ac:dyDescent="0.35">
      <c r="B247" s="631"/>
      <c r="C247" s="632"/>
      <c r="D247" s="632"/>
      <c r="E247" s="633"/>
      <c r="F247" s="632"/>
      <c r="G247" s="681"/>
      <c r="H247" s="682"/>
      <c r="I247" s="683"/>
      <c r="J247" s="670"/>
      <c r="K247" s="636"/>
      <c r="L247" s="562" t="s">
        <v>139</v>
      </c>
      <c r="M247" s="563"/>
      <c r="N247" s="734">
        <f>Budgeted_Enter_Data!C26</f>
        <v>0</v>
      </c>
      <c r="O247" s="735">
        <f>Expended_Enter_Data!C26</f>
        <v>0</v>
      </c>
    </row>
    <row r="248" spans="2:15" ht="14.5" customHeight="1" x14ac:dyDescent="0.35">
      <c r="B248" s="637" t="s">
        <v>299</v>
      </c>
      <c r="C248" s="638"/>
      <c r="D248" s="638"/>
      <c r="E248" s="638"/>
      <c r="F248" s="638"/>
      <c r="G248" s="638"/>
      <c r="H248" s="638"/>
      <c r="I248" s="639"/>
      <c r="J248" s="671"/>
      <c r="K248" s="641"/>
      <c r="L248" s="562" t="s">
        <v>140</v>
      </c>
      <c r="M248" s="563"/>
      <c r="N248" s="734">
        <f>Budgeted_Enter_Data!D26</f>
        <v>0</v>
      </c>
      <c r="O248" s="735">
        <f>Expended_Enter_Data!D26</f>
        <v>0</v>
      </c>
    </row>
    <row r="249" spans="2:15" x14ac:dyDescent="0.35">
      <c r="B249" s="569"/>
      <c r="C249" s="570"/>
      <c r="D249" s="570"/>
      <c r="E249" s="570"/>
      <c r="F249" s="570"/>
      <c r="G249" s="570"/>
      <c r="H249" s="570"/>
      <c r="I249" s="571"/>
      <c r="J249" s="671"/>
      <c r="K249" s="641"/>
      <c r="L249" s="562" t="s">
        <v>35</v>
      </c>
      <c r="M249" s="563"/>
      <c r="N249" s="736">
        <f>Budgeted_Enter_Data!E26</f>
        <v>0</v>
      </c>
      <c r="O249" s="737">
        <f>Expended_Enter_Data!E26</f>
        <v>0</v>
      </c>
    </row>
    <row r="250" spans="2:15" x14ac:dyDescent="0.35">
      <c r="B250" s="569"/>
      <c r="C250" s="570"/>
      <c r="D250" s="570"/>
      <c r="E250" s="570"/>
      <c r="F250" s="570"/>
      <c r="G250" s="570"/>
      <c r="H250" s="570"/>
      <c r="I250" s="571"/>
      <c r="J250" s="671"/>
      <c r="K250" s="641"/>
      <c r="L250" s="562" t="s">
        <v>36</v>
      </c>
      <c r="M250" s="563"/>
      <c r="N250" s="734">
        <f>Budgeted_Enter_Data!F26</f>
        <v>0</v>
      </c>
      <c r="O250" s="735">
        <f>Expended_Enter_Data!F26</f>
        <v>0</v>
      </c>
    </row>
    <row r="251" spans="2:15" x14ac:dyDescent="0.35">
      <c r="B251" s="642"/>
      <c r="C251" s="643"/>
      <c r="D251" s="643"/>
      <c r="E251" s="643"/>
      <c r="F251" s="643"/>
      <c r="G251" s="643"/>
      <c r="H251" s="643"/>
      <c r="I251" s="644"/>
      <c r="J251" s="672"/>
      <c r="K251" s="646"/>
      <c r="L251" s="577" t="s">
        <v>141</v>
      </c>
      <c r="M251" s="578"/>
      <c r="N251" s="734">
        <f>Budgeted_Enter_Data!G26</f>
        <v>0</v>
      </c>
      <c r="O251" s="735">
        <f>Expended_Enter_Data!G26</f>
        <v>0</v>
      </c>
    </row>
    <row r="252" spans="2:15" x14ac:dyDescent="0.35">
      <c r="B252" s="705" t="s">
        <v>142</v>
      </c>
      <c r="C252" s="706"/>
      <c r="D252" s="706"/>
      <c r="E252" s="707" t="s">
        <v>143</v>
      </c>
      <c r="F252" s="708"/>
      <c r="G252" s="709"/>
      <c r="H252" s="652" t="s">
        <v>144</v>
      </c>
      <c r="I252" s="653"/>
      <c r="J252" s="653"/>
      <c r="K252" s="654"/>
      <c r="L252" s="655" t="s">
        <v>145</v>
      </c>
      <c r="M252" s="655"/>
      <c r="N252" s="588" t="s">
        <v>146</v>
      </c>
      <c r="O252" s="589"/>
    </row>
    <row r="253" spans="2:15" ht="32" customHeight="1" x14ac:dyDescent="0.35">
      <c r="B253" s="710"/>
      <c r="C253" s="711"/>
      <c r="D253" s="712"/>
      <c r="E253" s="713"/>
      <c r="F253" s="714"/>
      <c r="G253" s="715"/>
      <c r="H253" s="657" t="s">
        <v>186</v>
      </c>
      <c r="I253" s="658"/>
      <c r="J253" s="657" t="s">
        <v>187</v>
      </c>
      <c r="K253" s="658"/>
      <c r="L253" s="659" t="s">
        <v>223</v>
      </c>
      <c r="M253" s="659"/>
      <c r="N253" s="598" t="s">
        <v>188</v>
      </c>
      <c r="O253" s="599"/>
    </row>
    <row r="254" spans="2:15" x14ac:dyDescent="0.35">
      <c r="B254" s="515" t="s">
        <v>300</v>
      </c>
      <c r="C254" s="516"/>
      <c r="D254" s="517"/>
      <c r="E254" s="518" t="s">
        <v>301</v>
      </c>
      <c r="F254" s="519"/>
      <c r="G254" s="520"/>
      <c r="H254" s="601" t="s">
        <v>41</v>
      </c>
      <c r="I254" s="601" t="s">
        <v>42</v>
      </c>
      <c r="J254" s="601" t="s">
        <v>41</v>
      </c>
      <c r="K254" s="601" t="s">
        <v>42</v>
      </c>
      <c r="L254" s="602"/>
      <c r="M254" s="602"/>
      <c r="N254" s="603" t="s">
        <v>14</v>
      </c>
      <c r="O254" s="604" t="s">
        <v>46</v>
      </c>
    </row>
    <row r="255" spans="2:15" ht="52.5" customHeight="1" x14ac:dyDescent="0.35">
      <c r="B255" s="521"/>
      <c r="C255" s="522"/>
      <c r="D255" s="523"/>
      <c r="E255" s="524"/>
      <c r="F255" s="525"/>
      <c r="G255" s="526"/>
      <c r="H255" s="740" t="str">
        <f>Summary!L43</f>
        <v>.</v>
      </c>
      <c r="I255" s="740" t="str">
        <f>Summary!M43</f>
        <v>.</v>
      </c>
      <c r="J255" s="741" t="str">
        <f>Summary!L44</f>
        <v>.</v>
      </c>
      <c r="K255" s="741" t="str">
        <f>Summary!M44</f>
        <v>.</v>
      </c>
      <c r="L255" s="605" t="s">
        <v>277</v>
      </c>
      <c r="M255" s="606"/>
      <c r="N255" s="734">
        <f>Budgeted_Enter_Data!E26</f>
        <v>0</v>
      </c>
      <c r="O255" s="735">
        <f>Expended_Enter_Data!E26</f>
        <v>0</v>
      </c>
    </row>
    <row r="256" spans="2:15" x14ac:dyDescent="0.35">
      <c r="B256" s="608" t="s">
        <v>151</v>
      </c>
      <c r="C256" s="609"/>
      <c r="D256" s="609"/>
      <c r="E256" s="610"/>
      <c r="F256" s="610"/>
      <c r="G256" s="610"/>
      <c r="H256" s="610"/>
      <c r="I256" s="610"/>
      <c r="J256" s="610"/>
      <c r="K256" s="610"/>
      <c r="L256" s="610"/>
      <c r="M256" s="611"/>
      <c r="N256" s="611"/>
      <c r="O256" s="612"/>
    </row>
    <row r="257" spans="2:15" ht="31.5" customHeight="1" thickBot="1" x14ac:dyDescent="0.4">
      <c r="B257" s="689" t="s">
        <v>254</v>
      </c>
      <c r="C257" s="690"/>
      <c r="D257" s="690"/>
      <c r="E257" s="691"/>
      <c r="F257" s="691"/>
      <c r="G257" s="691"/>
      <c r="H257" s="691"/>
      <c r="I257" s="691"/>
      <c r="J257" s="691"/>
      <c r="K257" s="691"/>
      <c r="L257" s="691"/>
      <c r="M257" s="692"/>
      <c r="N257" s="692"/>
      <c r="O257" s="693"/>
    </row>
    <row r="258" spans="2:15" ht="5.5" customHeight="1" thickBot="1" x14ac:dyDescent="0.4">
      <c r="B258" s="678"/>
      <c r="C258" s="679"/>
      <c r="D258" s="679"/>
      <c r="E258" s="679"/>
      <c r="F258" s="679"/>
      <c r="G258" s="679"/>
      <c r="H258" s="679"/>
      <c r="I258" s="679"/>
      <c r="J258" s="679"/>
      <c r="K258" s="679"/>
      <c r="L258" s="679"/>
      <c r="M258" s="679"/>
      <c r="N258" s="679"/>
      <c r="O258" s="680"/>
    </row>
    <row r="259" spans="2:15" ht="40.5" customHeight="1" thickBot="1" x14ac:dyDescent="0.4"/>
    <row r="260" spans="2:15" ht="18.5" x14ac:dyDescent="0.35">
      <c r="B260" s="620" t="s">
        <v>243</v>
      </c>
      <c r="C260" s="543"/>
      <c r="D260" s="543"/>
      <c r="E260" s="543"/>
      <c r="F260" s="543"/>
      <c r="G260" s="543"/>
      <c r="H260" s="543"/>
      <c r="I260" s="543"/>
      <c r="J260" s="543"/>
      <c r="K260" s="543"/>
      <c r="L260" s="543"/>
      <c r="M260" s="543"/>
      <c r="N260" s="544" t="s">
        <v>163</v>
      </c>
      <c r="O260" s="545" t="s">
        <v>162</v>
      </c>
    </row>
    <row r="261" spans="2:15" x14ac:dyDescent="0.35">
      <c r="B261" s="555" t="s">
        <v>159</v>
      </c>
      <c r="C261" s="556"/>
      <c r="D261" s="556"/>
      <c r="E261" s="625" t="s">
        <v>137</v>
      </c>
      <c r="F261" s="624"/>
      <c r="G261" s="694"/>
      <c r="H261" s="627"/>
      <c r="I261" s="695"/>
      <c r="J261" s="627"/>
      <c r="K261" s="628"/>
      <c r="L261" s="553" t="s">
        <v>138</v>
      </c>
      <c r="M261" s="554"/>
      <c r="N261" s="734">
        <f>Budgeted_Enter_Data!B27</f>
        <v>0</v>
      </c>
      <c r="O261" s="735">
        <f>Expended_Enter_Data!B27</f>
        <v>0</v>
      </c>
    </row>
    <row r="262" spans="2:15" x14ac:dyDescent="0.35">
      <c r="B262" s="631"/>
      <c r="C262" s="632"/>
      <c r="D262" s="632"/>
      <c r="E262" s="633"/>
      <c r="F262" s="632"/>
      <c r="G262" s="681"/>
      <c r="H262" s="682"/>
      <c r="I262" s="683"/>
      <c r="J262" s="635"/>
      <c r="K262" s="636"/>
      <c r="L262" s="562" t="s">
        <v>139</v>
      </c>
      <c r="M262" s="563"/>
      <c r="N262" s="734">
        <f>Budgeted_Enter_Data!C27</f>
        <v>0</v>
      </c>
      <c r="O262" s="735">
        <f>Expended_Enter_Data!C27</f>
        <v>0</v>
      </c>
    </row>
    <row r="263" spans="2:15" ht="14.5" customHeight="1" x14ac:dyDescent="0.35">
      <c r="B263" s="637" t="s">
        <v>302</v>
      </c>
      <c r="C263" s="638"/>
      <c r="D263" s="638"/>
      <c r="E263" s="638"/>
      <c r="F263" s="638"/>
      <c r="G263" s="638"/>
      <c r="H263" s="638"/>
      <c r="I263" s="639"/>
      <c r="J263" s="671"/>
      <c r="K263" s="641"/>
      <c r="L263" s="562" t="s">
        <v>140</v>
      </c>
      <c r="M263" s="563"/>
      <c r="N263" s="734">
        <f>Budgeted_Enter_Data!D27</f>
        <v>0</v>
      </c>
      <c r="O263" s="735">
        <f>Expended_Enter_Data!D27</f>
        <v>0</v>
      </c>
    </row>
    <row r="264" spans="2:15" x14ac:dyDescent="0.35">
      <c r="B264" s="569"/>
      <c r="C264" s="570"/>
      <c r="D264" s="570"/>
      <c r="E264" s="570"/>
      <c r="F264" s="570"/>
      <c r="G264" s="570"/>
      <c r="H264" s="570"/>
      <c r="I264" s="571"/>
      <c r="J264" s="671"/>
      <c r="K264" s="641"/>
      <c r="L264" s="562" t="s">
        <v>35</v>
      </c>
      <c r="M264" s="563"/>
      <c r="N264" s="736">
        <f>Budgeted_Enter_Data!E27</f>
        <v>0</v>
      </c>
      <c r="O264" s="737">
        <f>Expended_Enter_Data!E27</f>
        <v>0</v>
      </c>
    </row>
    <row r="265" spans="2:15" x14ac:dyDescent="0.35">
      <c r="B265" s="569"/>
      <c r="C265" s="570"/>
      <c r="D265" s="570"/>
      <c r="E265" s="570"/>
      <c r="F265" s="570"/>
      <c r="G265" s="570"/>
      <c r="H265" s="570"/>
      <c r="I265" s="571"/>
      <c r="J265" s="671"/>
      <c r="K265" s="641"/>
      <c r="L265" s="562" t="s">
        <v>36</v>
      </c>
      <c r="M265" s="563"/>
      <c r="N265" s="734">
        <f>Budgeted_Enter_Data!F27</f>
        <v>0</v>
      </c>
      <c r="O265" s="735">
        <f>Expended_Enter_Data!F27</f>
        <v>0</v>
      </c>
    </row>
    <row r="266" spans="2:15" x14ac:dyDescent="0.35">
      <c r="B266" s="642"/>
      <c r="C266" s="643"/>
      <c r="D266" s="643"/>
      <c r="E266" s="643"/>
      <c r="F266" s="643"/>
      <c r="G266" s="643"/>
      <c r="H266" s="643"/>
      <c r="I266" s="644"/>
      <c r="J266" s="672"/>
      <c r="K266" s="646"/>
      <c r="L266" s="577" t="s">
        <v>141</v>
      </c>
      <c r="M266" s="578"/>
      <c r="N266" s="734">
        <f>Budgeted_Enter_Data!G27</f>
        <v>0</v>
      </c>
      <c r="O266" s="735">
        <f>Expended_Enter_Data!G27</f>
        <v>0</v>
      </c>
    </row>
    <row r="267" spans="2:15" x14ac:dyDescent="0.35">
      <c r="B267" s="647" t="s">
        <v>142</v>
      </c>
      <c r="C267" s="648"/>
      <c r="D267" s="704"/>
      <c r="E267" s="649" t="s">
        <v>143</v>
      </c>
      <c r="F267" s="650"/>
      <c r="G267" s="651"/>
      <c r="H267" s="652" t="s">
        <v>144</v>
      </c>
      <c r="I267" s="653"/>
      <c r="J267" s="653"/>
      <c r="K267" s="654"/>
      <c r="L267" s="655" t="s">
        <v>145</v>
      </c>
      <c r="M267" s="655"/>
      <c r="N267" s="588" t="s">
        <v>146</v>
      </c>
      <c r="O267" s="589"/>
    </row>
    <row r="268" spans="2:15" ht="32" customHeight="1" x14ac:dyDescent="0.35">
      <c r="B268" s="590"/>
      <c r="C268" s="591"/>
      <c r="D268" s="592"/>
      <c r="E268" s="593"/>
      <c r="F268" s="594"/>
      <c r="G268" s="595"/>
      <c r="H268" s="657" t="s">
        <v>186</v>
      </c>
      <c r="I268" s="658"/>
      <c r="J268" s="657" t="s">
        <v>187</v>
      </c>
      <c r="K268" s="658"/>
      <c r="L268" s="659" t="s">
        <v>168</v>
      </c>
      <c r="M268" s="659"/>
      <c r="N268" s="598" t="s">
        <v>188</v>
      </c>
      <c r="O268" s="599"/>
    </row>
    <row r="269" spans="2:15" x14ac:dyDescent="0.35">
      <c r="B269" s="515" t="s">
        <v>303</v>
      </c>
      <c r="C269" s="516"/>
      <c r="D269" s="517"/>
      <c r="E269" s="518" t="s">
        <v>255</v>
      </c>
      <c r="F269" s="519"/>
      <c r="G269" s="520"/>
      <c r="H269" s="601" t="s">
        <v>41</v>
      </c>
      <c r="I269" s="601" t="s">
        <v>42</v>
      </c>
      <c r="J269" s="601" t="s">
        <v>41</v>
      </c>
      <c r="K269" s="601" t="s">
        <v>42</v>
      </c>
      <c r="L269" s="602"/>
      <c r="M269" s="602"/>
      <c r="N269" s="603" t="s">
        <v>14</v>
      </c>
      <c r="O269" s="604" t="s">
        <v>46</v>
      </c>
    </row>
    <row r="270" spans="2:15" ht="50.5" customHeight="1" x14ac:dyDescent="0.35">
      <c r="B270" s="521"/>
      <c r="C270" s="522"/>
      <c r="D270" s="523"/>
      <c r="E270" s="524"/>
      <c r="F270" s="525"/>
      <c r="G270" s="526"/>
      <c r="H270" s="740" t="str">
        <f>Summary!L45</f>
        <v>.</v>
      </c>
      <c r="I270" s="740" t="str">
        <f>Summary!M45</f>
        <v>.</v>
      </c>
      <c r="J270" s="741" t="str">
        <f>Summary!L46</f>
        <v>.</v>
      </c>
      <c r="K270" s="741" t="str">
        <f>Summary!M46</f>
        <v>.</v>
      </c>
      <c r="L270" s="605" t="s">
        <v>277</v>
      </c>
      <c r="M270" s="606"/>
      <c r="N270" s="734">
        <f>Budgeted_Enter_Data!E27</f>
        <v>0</v>
      </c>
      <c r="O270" s="735">
        <f>Expended_Enter_Data!E27</f>
        <v>0</v>
      </c>
    </row>
    <row r="271" spans="2:15" x14ac:dyDescent="0.35">
      <c r="B271" s="608" t="s">
        <v>151</v>
      </c>
      <c r="C271" s="609"/>
      <c r="D271" s="609"/>
      <c r="E271" s="610"/>
      <c r="F271" s="610"/>
      <c r="G271" s="610"/>
      <c r="H271" s="610"/>
      <c r="I271" s="610"/>
      <c r="J271" s="610"/>
      <c r="K271" s="610"/>
      <c r="L271" s="610"/>
      <c r="M271" s="611"/>
      <c r="N271" s="611"/>
      <c r="O271" s="612"/>
    </row>
    <row r="272" spans="2:15" ht="31.5" customHeight="1" thickBot="1" x14ac:dyDescent="0.4">
      <c r="B272" s="689" t="s">
        <v>256</v>
      </c>
      <c r="C272" s="690"/>
      <c r="D272" s="690"/>
      <c r="E272" s="691"/>
      <c r="F272" s="691"/>
      <c r="G272" s="691"/>
      <c r="H272" s="691"/>
      <c r="I272" s="691"/>
      <c r="J272" s="691"/>
      <c r="K272" s="691"/>
      <c r="L272" s="691"/>
      <c r="M272" s="692"/>
      <c r="N272" s="692"/>
      <c r="O272" s="693"/>
    </row>
    <row r="273" spans="2:15" ht="5.5" customHeight="1" thickBot="1" x14ac:dyDescent="0.4">
      <c r="B273" s="678"/>
      <c r="C273" s="679"/>
      <c r="D273" s="679"/>
      <c r="E273" s="679"/>
      <c r="F273" s="679"/>
      <c r="G273" s="679"/>
      <c r="H273" s="679"/>
      <c r="I273" s="679"/>
      <c r="J273" s="679"/>
      <c r="K273" s="679"/>
      <c r="L273" s="679"/>
      <c r="M273" s="679"/>
      <c r="N273" s="679"/>
      <c r="O273" s="680"/>
    </row>
    <row r="274" spans="2:15" ht="40.5" customHeight="1" thickBot="1" x14ac:dyDescent="0.4"/>
    <row r="275" spans="2:15" ht="18.5" x14ac:dyDescent="0.35">
      <c r="B275" s="620" t="s">
        <v>244</v>
      </c>
      <c r="C275" s="543"/>
      <c r="D275" s="543"/>
      <c r="E275" s="543"/>
      <c r="F275" s="543"/>
      <c r="G275" s="543"/>
      <c r="H275" s="543"/>
      <c r="I275" s="543"/>
      <c r="J275" s="543"/>
      <c r="K275" s="543"/>
      <c r="L275" s="543"/>
      <c r="M275" s="543"/>
      <c r="N275" s="544" t="s">
        <v>163</v>
      </c>
      <c r="O275" s="545" t="s">
        <v>162</v>
      </c>
    </row>
    <row r="276" spans="2:15" x14ac:dyDescent="0.35">
      <c r="B276" s="555" t="s">
        <v>175</v>
      </c>
      <c r="C276" s="556"/>
      <c r="D276" s="556"/>
      <c r="E276" s="625" t="s">
        <v>137</v>
      </c>
      <c r="F276" s="624"/>
      <c r="G276" s="694"/>
      <c r="H276" s="627"/>
      <c r="I276" s="695"/>
      <c r="J276" s="627"/>
      <c r="K276" s="628"/>
      <c r="L276" s="553" t="s">
        <v>138</v>
      </c>
      <c r="M276" s="554"/>
      <c r="N276" s="734">
        <f>Budgeted_Enter_Data!B28</f>
        <v>0</v>
      </c>
      <c r="O276" s="735">
        <f>Expended_Enter_Data!B28</f>
        <v>0</v>
      </c>
    </row>
    <row r="277" spans="2:15" x14ac:dyDescent="0.35">
      <c r="B277" s="631"/>
      <c r="C277" s="632"/>
      <c r="D277" s="632"/>
      <c r="E277" s="633"/>
      <c r="F277" s="632"/>
      <c r="G277" s="681"/>
      <c r="H277" s="682"/>
      <c r="I277" s="683"/>
      <c r="J277" s="670"/>
      <c r="K277" s="636"/>
      <c r="L277" s="562" t="s">
        <v>139</v>
      </c>
      <c r="M277" s="563"/>
      <c r="N277" s="734">
        <f>Budgeted_Enter_Data!C28</f>
        <v>0</v>
      </c>
      <c r="O277" s="735">
        <f>Expended_Enter_Data!C28</f>
        <v>0</v>
      </c>
    </row>
    <row r="278" spans="2:15" ht="14.5" customHeight="1" x14ac:dyDescent="0.35">
      <c r="B278" s="637" t="s">
        <v>304</v>
      </c>
      <c r="C278" s="638"/>
      <c r="D278" s="638"/>
      <c r="E278" s="638"/>
      <c r="F278" s="638"/>
      <c r="G278" s="638"/>
      <c r="H278" s="638"/>
      <c r="I278" s="639"/>
      <c r="J278" s="671"/>
      <c r="K278" s="641"/>
      <c r="L278" s="562" t="s">
        <v>140</v>
      </c>
      <c r="M278" s="563"/>
      <c r="N278" s="734">
        <f>Budgeted_Enter_Data!D28</f>
        <v>0</v>
      </c>
      <c r="O278" s="735">
        <f>Expended_Enter_Data!D28</f>
        <v>0</v>
      </c>
    </row>
    <row r="279" spans="2:15" x14ac:dyDescent="0.35">
      <c r="B279" s="569"/>
      <c r="C279" s="570"/>
      <c r="D279" s="570"/>
      <c r="E279" s="570"/>
      <c r="F279" s="570"/>
      <c r="G279" s="570"/>
      <c r="H279" s="570"/>
      <c r="I279" s="571"/>
      <c r="J279" s="671"/>
      <c r="K279" s="641"/>
      <c r="L279" s="562" t="s">
        <v>35</v>
      </c>
      <c r="M279" s="563"/>
      <c r="N279" s="736">
        <f>Budgeted_Enter_Data!E28</f>
        <v>0</v>
      </c>
      <c r="O279" s="737">
        <f>Expended_Enter_Data!E28</f>
        <v>0</v>
      </c>
    </row>
    <row r="280" spans="2:15" x14ac:dyDescent="0.35">
      <c r="B280" s="569"/>
      <c r="C280" s="570"/>
      <c r="D280" s="570"/>
      <c r="E280" s="570"/>
      <c r="F280" s="570"/>
      <c r="G280" s="570"/>
      <c r="H280" s="570"/>
      <c r="I280" s="571"/>
      <c r="J280" s="671"/>
      <c r="K280" s="641"/>
      <c r="L280" s="562" t="s">
        <v>36</v>
      </c>
      <c r="M280" s="563"/>
      <c r="N280" s="734">
        <f>Budgeted_Enter_Data!F28</f>
        <v>0</v>
      </c>
      <c r="O280" s="735">
        <f>Expended_Enter_Data!F28</f>
        <v>0</v>
      </c>
    </row>
    <row r="281" spans="2:15" x14ac:dyDescent="0.35">
      <c r="B281" s="642"/>
      <c r="C281" s="643"/>
      <c r="D281" s="643"/>
      <c r="E281" s="643"/>
      <c r="F281" s="643"/>
      <c r="G281" s="643"/>
      <c r="H281" s="643"/>
      <c r="I281" s="644"/>
      <c r="J281" s="672"/>
      <c r="K281" s="646"/>
      <c r="L281" s="577" t="s">
        <v>141</v>
      </c>
      <c r="M281" s="578"/>
      <c r="N281" s="734">
        <f>Budgeted_Enter_Data!G28</f>
        <v>0</v>
      </c>
      <c r="O281" s="735">
        <f>Expended_Enter_Data!G28</f>
        <v>0</v>
      </c>
    </row>
    <row r="282" spans="2:15" x14ac:dyDescent="0.35">
      <c r="B282" s="705" t="s">
        <v>142</v>
      </c>
      <c r="C282" s="706"/>
      <c r="D282" s="706"/>
      <c r="E282" s="649" t="s">
        <v>143</v>
      </c>
      <c r="F282" s="650"/>
      <c r="G282" s="651"/>
      <c r="H282" s="652" t="s">
        <v>144</v>
      </c>
      <c r="I282" s="653"/>
      <c r="J282" s="653"/>
      <c r="K282" s="654"/>
      <c r="L282" s="655" t="s">
        <v>145</v>
      </c>
      <c r="M282" s="655"/>
      <c r="N282" s="655" t="s">
        <v>146</v>
      </c>
      <c r="O282" s="656"/>
    </row>
    <row r="283" spans="2:15" ht="32" customHeight="1" x14ac:dyDescent="0.35">
      <c r="B283" s="710"/>
      <c r="C283" s="711"/>
      <c r="D283" s="712"/>
      <c r="E283" s="593"/>
      <c r="F283" s="594"/>
      <c r="G283" s="595"/>
      <c r="H283" s="657" t="s">
        <v>186</v>
      </c>
      <c r="I283" s="658"/>
      <c r="J283" s="657" t="s">
        <v>187</v>
      </c>
      <c r="K283" s="658"/>
      <c r="L283" s="659" t="s">
        <v>223</v>
      </c>
      <c r="M283" s="659"/>
      <c r="N283" s="659" t="s">
        <v>188</v>
      </c>
      <c r="O283" s="660"/>
    </row>
    <row r="284" spans="2:15" x14ac:dyDescent="0.35">
      <c r="B284" s="515" t="s">
        <v>306</v>
      </c>
      <c r="C284" s="516"/>
      <c r="D284" s="517"/>
      <c r="E284" s="518" t="s">
        <v>305</v>
      </c>
      <c r="F284" s="519"/>
      <c r="G284" s="520"/>
      <c r="H284" s="601" t="s">
        <v>41</v>
      </c>
      <c r="I284" s="601" t="s">
        <v>42</v>
      </c>
      <c r="J284" s="601" t="s">
        <v>41</v>
      </c>
      <c r="K284" s="601" t="s">
        <v>42</v>
      </c>
      <c r="L284" s="602"/>
      <c r="M284" s="602"/>
      <c r="N284" s="603" t="s">
        <v>14</v>
      </c>
      <c r="O284" s="604" t="s">
        <v>46</v>
      </c>
    </row>
    <row r="285" spans="2:15" ht="80.5" customHeight="1" x14ac:dyDescent="0.35">
      <c r="B285" s="521"/>
      <c r="C285" s="522"/>
      <c r="D285" s="523"/>
      <c r="E285" s="524"/>
      <c r="F285" s="525"/>
      <c r="G285" s="526"/>
      <c r="H285" s="740" t="str">
        <f>Summary!L47</f>
        <v>.</v>
      </c>
      <c r="I285" s="740" t="str">
        <f>Summary!M47</f>
        <v>.</v>
      </c>
      <c r="J285" s="741" t="str">
        <f>Summary!L48</f>
        <v>.</v>
      </c>
      <c r="K285" s="741" t="str">
        <f>Summary!M48</f>
        <v>.</v>
      </c>
      <c r="L285" s="605" t="s">
        <v>277</v>
      </c>
      <c r="M285" s="606"/>
      <c r="N285" s="734">
        <f>Budgeted_Enter_Data!E28</f>
        <v>0</v>
      </c>
      <c r="O285" s="735">
        <f>Expended_Enter_Data!E28</f>
        <v>0</v>
      </c>
    </row>
    <row r="286" spans="2:15" x14ac:dyDescent="0.35">
      <c r="B286" s="608" t="s">
        <v>151</v>
      </c>
      <c r="C286" s="609"/>
      <c r="D286" s="609"/>
      <c r="E286" s="610"/>
      <c r="F286" s="610"/>
      <c r="G286" s="610"/>
      <c r="H286" s="610"/>
      <c r="I286" s="610"/>
      <c r="J286" s="610"/>
      <c r="K286" s="610"/>
      <c r="L286" s="610"/>
      <c r="M286" s="611"/>
      <c r="N286" s="611"/>
      <c r="O286" s="612"/>
    </row>
    <row r="287" spans="2:15" ht="35.5" customHeight="1" thickBot="1" x14ac:dyDescent="0.4">
      <c r="B287" s="689" t="s">
        <v>257</v>
      </c>
      <c r="C287" s="690"/>
      <c r="D287" s="690"/>
      <c r="E287" s="691"/>
      <c r="F287" s="691"/>
      <c r="G287" s="691"/>
      <c r="H287" s="691"/>
      <c r="I287" s="691"/>
      <c r="J287" s="691"/>
      <c r="K287" s="691"/>
      <c r="L287" s="691"/>
      <c r="M287" s="692"/>
      <c r="N287" s="692"/>
      <c r="O287" s="693"/>
    </row>
    <row r="288" spans="2:15" ht="5.5" customHeight="1" thickBot="1" x14ac:dyDescent="0.4">
      <c r="B288" s="678"/>
      <c r="C288" s="679"/>
      <c r="D288" s="679"/>
      <c r="E288" s="679"/>
      <c r="F288" s="679"/>
      <c r="G288" s="679"/>
      <c r="H288" s="679"/>
      <c r="I288" s="679"/>
      <c r="J288" s="679"/>
      <c r="K288" s="679"/>
      <c r="L288" s="679"/>
      <c r="M288" s="679"/>
      <c r="N288" s="679"/>
      <c r="O288" s="680"/>
    </row>
    <row r="289" spans="2:15" ht="40.5" customHeight="1" thickBot="1" x14ac:dyDescent="0.4"/>
    <row r="290" spans="2:15" ht="18.5" x14ac:dyDescent="0.35">
      <c r="B290" s="620" t="s">
        <v>245</v>
      </c>
      <c r="C290" s="543"/>
      <c r="D290" s="543"/>
      <c r="E290" s="543"/>
      <c r="F290" s="543"/>
      <c r="G290" s="543"/>
      <c r="H290" s="543"/>
      <c r="I290" s="543"/>
      <c r="J290" s="542"/>
      <c r="K290" s="542"/>
      <c r="L290" s="543"/>
      <c r="M290" s="543"/>
      <c r="N290" s="544" t="s">
        <v>163</v>
      </c>
      <c r="O290" s="545" t="s">
        <v>162</v>
      </c>
    </row>
    <row r="291" spans="2:15" x14ac:dyDescent="0.35">
      <c r="B291" s="555" t="s">
        <v>176</v>
      </c>
      <c r="C291" s="556"/>
      <c r="D291" s="556"/>
      <c r="E291" s="625" t="s">
        <v>137</v>
      </c>
      <c r="F291" s="624"/>
      <c r="G291" s="694"/>
      <c r="H291" s="627"/>
      <c r="I291" s="716"/>
      <c r="J291" s="717"/>
      <c r="K291" s="552"/>
      <c r="L291" s="553" t="s">
        <v>138</v>
      </c>
      <c r="M291" s="554"/>
      <c r="N291" s="734">
        <f>Budgeted_Enter_Data!B29</f>
        <v>0</v>
      </c>
      <c r="O291" s="735">
        <f>Expended_Enter_Data!B29</f>
        <v>0</v>
      </c>
    </row>
    <row r="292" spans="2:15" x14ac:dyDescent="0.35">
      <c r="B292" s="631"/>
      <c r="C292" s="632"/>
      <c r="D292" s="632"/>
      <c r="E292" s="633"/>
      <c r="F292" s="632"/>
      <c r="G292" s="681"/>
      <c r="H292" s="682"/>
      <c r="I292" s="718"/>
      <c r="J292" s="635"/>
      <c r="K292" s="636"/>
      <c r="L292" s="562" t="s">
        <v>139</v>
      </c>
      <c r="M292" s="563"/>
      <c r="N292" s="734">
        <f>Budgeted_Enter_Data!C29</f>
        <v>0</v>
      </c>
      <c r="O292" s="735">
        <f>Expended_Enter_Data!C29</f>
        <v>0</v>
      </c>
    </row>
    <row r="293" spans="2:15" ht="14.5" customHeight="1" x14ac:dyDescent="0.35">
      <c r="B293" s="637" t="s">
        <v>307</v>
      </c>
      <c r="C293" s="638"/>
      <c r="D293" s="638"/>
      <c r="E293" s="638"/>
      <c r="F293" s="638"/>
      <c r="G293" s="638"/>
      <c r="H293" s="638"/>
      <c r="I293" s="638"/>
      <c r="J293" s="640"/>
      <c r="K293" s="641"/>
      <c r="L293" s="562" t="s">
        <v>140</v>
      </c>
      <c r="M293" s="563"/>
      <c r="N293" s="734">
        <f>Budgeted_Enter_Data!D29</f>
        <v>0</v>
      </c>
      <c r="O293" s="735">
        <f>Expended_Enter_Data!D29</f>
        <v>0</v>
      </c>
    </row>
    <row r="294" spans="2:15" x14ac:dyDescent="0.35">
      <c r="B294" s="569"/>
      <c r="C294" s="570"/>
      <c r="D294" s="570"/>
      <c r="E294" s="570"/>
      <c r="F294" s="570"/>
      <c r="G294" s="570"/>
      <c r="H294" s="570"/>
      <c r="I294" s="570"/>
      <c r="J294" s="640"/>
      <c r="K294" s="641"/>
      <c r="L294" s="562" t="s">
        <v>35</v>
      </c>
      <c r="M294" s="563"/>
      <c r="N294" s="736">
        <f>Budgeted_Enter_Data!E29</f>
        <v>0</v>
      </c>
      <c r="O294" s="737">
        <f>Expended_Enter_Data!E29</f>
        <v>0</v>
      </c>
    </row>
    <row r="295" spans="2:15" x14ac:dyDescent="0.35">
      <c r="B295" s="569"/>
      <c r="C295" s="570"/>
      <c r="D295" s="570"/>
      <c r="E295" s="570"/>
      <c r="F295" s="570"/>
      <c r="G295" s="570"/>
      <c r="H295" s="570"/>
      <c r="I295" s="570"/>
      <c r="J295" s="640"/>
      <c r="K295" s="641"/>
      <c r="L295" s="562" t="s">
        <v>36</v>
      </c>
      <c r="M295" s="563"/>
      <c r="N295" s="734">
        <f>Budgeted_Enter_Data!F29</f>
        <v>0</v>
      </c>
      <c r="O295" s="735">
        <f>Expended_Enter_Data!F29</f>
        <v>0</v>
      </c>
    </row>
    <row r="296" spans="2:15" x14ac:dyDescent="0.35">
      <c r="B296" s="642"/>
      <c r="C296" s="643"/>
      <c r="D296" s="643"/>
      <c r="E296" s="643"/>
      <c r="F296" s="643"/>
      <c r="G296" s="643"/>
      <c r="H296" s="643"/>
      <c r="I296" s="643"/>
      <c r="J296" s="719"/>
      <c r="K296" s="720"/>
      <c r="L296" s="577" t="s">
        <v>141</v>
      </c>
      <c r="M296" s="578"/>
      <c r="N296" s="734">
        <f>Budgeted_Enter_Data!G29</f>
        <v>0</v>
      </c>
      <c r="O296" s="735">
        <f>Expended_Enter_Data!G29</f>
        <v>0</v>
      </c>
    </row>
    <row r="297" spans="2:15" x14ac:dyDescent="0.35">
      <c r="B297" s="647" t="s">
        <v>142</v>
      </c>
      <c r="C297" s="648"/>
      <c r="D297" s="704"/>
      <c r="E297" s="707" t="s">
        <v>143</v>
      </c>
      <c r="F297" s="708"/>
      <c r="G297" s="709"/>
      <c r="H297" s="652" t="s">
        <v>144</v>
      </c>
      <c r="I297" s="653"/>
      <c r="J297" s="688"/>
      <c r="K297" s="721"/>
      <c r="L297" s="655" t="s">
        <v>145</v>
      </c>
      <c r="M297" s="655"/>
      <c r="N297" s="588" t="s">
        <v>146</v>
      </c>
      <c r="O297" s="589"/>
    </row>
    <row r="298" spans="2:15" ht="32" customHeight="1" x14ac:dyDescent="0.35">
      <c r="B298" s="590"/>
      <c r="C298" s="591"/>
      <c r="D298" s="592"/>
      <c r="E298" s="713"/>
      <c r="F298" s="714"/>
      <c r="G298" s="715"/>
      <c r="H298" s="657" t="s">
        <v>186</v>
      </c>
      <c r="I298" s="658"/>
      <c r="J298" s="657" t="s">
        <v>187</v>
      </c>
      <c r="K298" s="658"/>
      <c r="L298" s="659" t="s">
        <v>223</v>
      </c>
      <c r="M298" s="659"/>
      <c r="N298" s="598" t="s">
        <v>188</v>
      </c>
      <c r="O298" s="599"/>
    </row>
    <row r="299" spans="2:15" x14ac:dyDescent="0.35">
      <c r="B299" s="515" t="s">
        <v>308</v>
      </c>
      <c r="C299" s="516"/>
      <c r="D299" s="517"/>
      <c r="E299" s="518" t="s">
        <v>258</v>
      </c>
      <c r="F299" s="519"/>
      <c r="G299" s="520"/>
      <c r="H299" s="601" t="s">
        <v>41</v>
      </c>
      <c r="I299" s="601" t="s">
        <v>42</v>
      </c>
      <c r="J299" s="601" t="s">
        <v>41</v>
      </c>
      <c r="K299" s="601" t="s">
        <v>42</v>
      </c>
      <c r="L299" s="602"/>
      <c r="M299" s="602"/>
      <c r="N299" s="603" t="s">
        <v>14</v>
      </c>
      <c r="O299" s="604" t="s">
        <v>46</v>
      </c>
    </row>
    <row r="300" spans="2:15" ht="120.5" customHeight="1" x14ac:dyDescent="0.35">
      <c r="B300" s="521"/>
      <c r="C300" s="522"/>
      <c r="D300" s="523"/>
      <c r="E300" s="524"/>
      <c r="F300" s="525"/>
      <c r="G300" s="526"/>
      <c r="H300" s="740" t="str">
        <f>Summary!L49</f>
        <v>.</v>
      </c>
      <c r="I300" s="740" t="str">
        <f>Summary!M49</f>
        <v>.</v>
      </c>
      <c r="J300" s="741" t="str">
        <f>Summary!L50</f>
        <v>.</v>
      </c>
      <c r="K300" s="741" t="str">
        <f>Summary!M50</f>
        <v>.</v>
      </c>
      <c r="L300" s="605" t="s">
        <v>277</v>
      </c>
      <c r="M300" s="606"/>
      <c r="N300" s="734">
        <f>Budgeted_Enter_Data!E29</f>
        <v>0</v>
      </c>
      <c r="O300" s="735">
        <f>Expended_Enter_Data!E29</f>
        <v>0</v>
      </c>
    </row>
    <row r="301" spans="2:15" x14ac:dyDescent="0.35">
      <c r="B301" s="608" t="s">
        <v>151</v>
      </c>
      <c r="C301" s="609"/>
      <c r="D301" s="609"/>
      <c r="E301" s="610"/>
      <c r="F301" s="610"/>
      <c r="G301" s="610"/>
      <c r="H301" s="610"/>
      <c r="I301" s="610"/>
      <c r="J301" s="610"/>
      <c r="K301" s="610"/>
      <c r="L301" s="610"/>
      <c r="M301" s="611"/>
      <c r="N301" s="611"/>
      <c r="O301" s="612"/>
    </row>
    <row r="302" spans="2:15" ht="32" customHeight="1" thickBot="1" x14ac:dyDescent="0.4">
      <c r="B302" s="689" t="s">
        <v>259</v>
      </c>
      <c r="C302" s="690"/>
      <c r="D302" s="690"/>
      <c r="E302" s="691"/>
      <c r="F302" s="691"/>
      <c r="G302" s="691"/>
      <c r="H302" s="691"/>
      <c r="I302" s="691"/>
      <c r="J302" s="691"/>
      <c r="K302" s="691"/>
      <c r="L302" s="691"/>
      <c r="M302" s="692"/>
      <c r="N302" s="692"/>
      <c r="O302" s="693"/>
    </row>
    <row r="303" spans="2:15" ht="5.5" customHeight="1" thickBot="1" x14ac:dyDescent="0.4">
      <c r="B303" s="701"/>
      <c r="C303" s="702"/>
      <c r="D303" s="702"/>
      <c r="E303" s="702"/>
      <c r="F303" s="702"/>
      <c r="G303" s="702"/>
      <c r="H303" s="702"/>
      <c r="I303" s="702"/>
      <c r="J303" s="702"/>
      <c r="K303" s="702"/>
      <c r="L303" s="702"/>
      <c r="M303" s="702"/>
      <c r="N303" s="702"/>
      <c r="O303" s="703"/>
    </row>
    <row r="304" spans="2:15" ht="40.5" customHeight="1" thickBot="1" x14ac:dyDescent="0.4"/>
    <row r="305" spans="2:15" ht="18.5" x14ac:dyDescent="0.35">
      <c r="B305" s="620" t="s">
        <v>246</v>
      </c>
      <c r="C305" s="543"/>
      <c r="D305" s="543"/>
      <c r="E305" s="543"/>
      <c r="F305" s="543"/>
      <c r="G305" s="543"/>
      <c r="H305" s="543"/>
      <c r="I305" s="543"/>
      <c r="J305" s="543"/>
      <c r="K305" s="543"/>
      <c r="L305" s="543"/>
      <c r="M305" s="543"/>
      <c r="N305" s="544" t="s">
        <v>163</v>
      </c>
      <c r="O305" s="545" t="s">
        <v>162</v>
      </c>
    </row>
    <row r="306" spans="2:15" x14ac:dyDescent="0.35">
      <c r="B306" s="555" t="s">
        <v>160</v>
      </c>
      <c r="C306" s="556"/>
      <c r="D306" s="556"/>
      <c r="E306" s="625" t="s">
        <v>137</v>
      </c>
      <c r="F306" s="624"/>
      <c r="G306" s="694"/>
      <c r="H306" s="627"/>
      <c r="I306" s="695"/>
      <c r="J306" s="627"/>
      <c r="K306" s="628"/>
      <c r="L306" s="553" t="s">
        <v>138</v>
      </c>
      <c r="M306" s="554"/>
      <c r="N306" s="734">
        <f>Budgeted_Enter_Data!B30</f>
        <v>0</v>
      </c>
      <c r="O306" s="735">
        <f>Expended_Enter_Data!B30</f>
        <v>0</v>
      </c>
    </row>
    <row r="307" spans="2:15" x14ac:dyDescent="0.35">
      <c r="B307" s="631"/>
      <c r="C307" s="632"/>
      <c r="D307" s="632"/>
      <c r="E307" s="633"/>
      <c r="F307" s="632"/>
      <c r="G307" s="681"/>
      <c r="H307" s="682"/>
      <c r="I307" s="683"/>
      <c r="J307" s="670"/>
      <c r="K307" s="636"/>
      <c r="L307" s="562" t="s">
        <v>139</v>
      </c>
      <c r="M307" s="563"/>
      <c r="N307" s="734">
        <f>Budgeted_Enter_Data!C30</f>
        <v>0</v>
      </c>
      <c r="O307" s="735">
        <f>Expended_Enter_Data!C30</f>
        <v>0</v>
      </c>
    </row>
    <row r="308" spans="2:15" ht="14.5" customHeight="1" x14ac:dyDescent="0.35">
      <c r="B308" s="637" t="s">
        <v>309</v>
      </c>
      <c r="C308" s="638"/>
      <c r="D308" s="638"/>
      <c r="E308" s="638"/>
      <c r="F308" s="638"/>
      <c r="G308" s="638"/>
      <c r="H308" s="638"/>
      <c r="I308" s="639"/>
      <c r="J308" s="671"/>
      <c r="K308" s="641"/>
      <c r="L308" s="562" t="s">
        <v>140</v>
      </c>
      <c r="M308" s="563"/>
      <c r="N308" s="734">
        <f>Budgeted_Enter_Data!D30</f>
        <v>0</v>
      </c>
      <c r="O308" s="735">
        <f>Expended_Enter_Data!D30</f>
        <v>0</v>
      </c>
    </row>
    <row r="309" spans="2:15" x14ac:dyDescent="0.35">
      <c r="B309" s="569"/>
      <c r="C309" s="570"/>
      <c r="D309" s="570"/>
      <c r="E309" s="570"/>
      <c r="F309" s="570"/>
      <c r="G309" s="570"/>
      <c r="H309" s="570"/>
      <c r="I309" s="571"/>
      <c r="J309" s="671"/>
      <c r="K309" s="641"/>
      <c r="L309" s="562" t="s">
        <v>35</v>
      </c>
      <c r="M309" s="563"/>
      <c r="N309" s="736">
        <f>Budgeted_Enter_Data!E30</f>
        <v>0</v>
      </c>
      <c r="O309" s="737">
        <f>Expended_Enter_Data!E30</f>
        <v>0</v>
      </c>
    </row>
    <row r="310" spans="2:15" x14ac:dyDescent="0.35">
      <c r="B310" s="569"/>
      <c r="C310" s="570"/>
      <c r="D310" s="570"/>
      <c r="E310" s="570"/>
      <c r="F310" s="570"/>
      <c r="G310" s="570"/>
      <c r="H310" s="570"/>
      <c r="I310" s="571"/>
      <c r="J310" s="671"/>
      <c r="K310" s="641"/>
      <c r="L310" s="562" t="s">
        <v>36</v>
      </c>
      <c r="M310" s="563"/>
      <c r="N310" s="734">
        <f>Budgeted_Enter_Data!F30</f>
        <v>0</v>
      </c>
      <c r="O310" s="735">
        <f>Expended_Enter_Data!F30</f>
        <v>0</v>
      </c>
    </row>
    <row r="311" spans="2:15" x14ac:dyDescent="0.35">
      <c r="B311" s="642"/>
      <c r="C311" s="643"/>
      <c r="D311" s="643"/>
      <c r="E311" s="643"/>
      <c r="F311" s="643"/>
      <c r="G311" s="643"/>
      <c r="H311" s="643"/>
      <c r="I311" s="644"/>
      <c r="J311" s="672"/>
      <c r="K311" s="646"/>
      <c r="L311" s="577" t="s">
        <v>141</v>
      </c>
      <c r="M311" s="578"/>
      <c r="N311" s="734">
        <f>Budgeted_Enter_Data!G30</f>
        <v>0</v>
      </c>
      <c r="O311" s="735">
        <f>Expended_Enter_Data!G30</f>
        <v>0</v>
      </c>
    </row>
    <row r="312" spans="2:15" x14ac:dyDescent="0.35">
      <c r="B312" s="647" t="s">
        <v>142</v>
      </c>
      <c r="C312" s="648"/>
      <c r="D312" s="704"/>
      <c r="E312" s="649" t="s">
        <v>143</v>
      </c>
      <c r="F312" s="650"/>
      <c r="G312" s="651"/>
      <c r="H312" s="652" t="s">
        <v>144</v>
      </c>
      <c r="I312" s="653"/>
      <c r="J312" s="653"/>
      <c r="K312" s="654"/>
      <c r="L312" s="655" t="s">
        <v>145</v>
      </c>
      <c r="M312" s="655"/>
      <c r="N312" s="588" t="s">
        <v>146</v>
      </c>
      <c r="O312" s="589"/>
    </row>
    <row r="313" spans="2:15" ht="32" customHeight="1" x14ac:dyDescent="0.35">
      <c r="B313" s="590"/>
      <c r="C313" s="591"/>
      <c r="D313" s="592"/>
      <c r="E313" s="593"/>
      <c r="F313" s="594"/>
      <c r="G313" s="595"/>
      <c r="H313" s="657" t="s">
        <v>186</v>
      </c>
      <c r="I313" s="658"/>
      <c r="J313" s="657" t="s">
        <v>187</v>
      </c>
      <c r="K313" s="658"/>
      <c r="L313" s="659" t="s">
        <v>168</v>
      </c>
      <c r="M313" s="659"/>
      <c r="N313" s="598" t="s">
        <v>188</v>
      </c>
      <c r="O313" s="599"/>
    </row>
    <row r="314" spans="2:15" x14ac:dyDescent="0.35">
      <c r="B314" s="515" t="s">
        <v>310</v>
      </c>
      <c r="C314" s="516"/>
      <c r="D314" s="517"/>
      <c r="E314" s="518" t="s">
        <v>260</v>
      </c>
      <c r="F314" s="519"/>
      <c r="G314" s="520"/>
      <c r="H314" s="601" t="s">
        <v>41</v>
      </c>
      <c r="I314" s="601" t="s">
        <v>42</v>
      </c>
      <c r="J314" s="601" t="s">
        <v>41</v>
      </c>
      <c r="K314" s="601" t="s">
        <v>42</v>
      </c>
      <c r="L314" s="602"/>
      <c r="M314" s="602"/>
      <c r="N314" s="603" t="s">
        <v>14</v>
      </c>
      <c r="O314" s="604" t="s">
        <v>46</v>
      </c>
    </row>
    <row r="315" spans="2:15" ht="84" customHeight="1" x14ac:dyDescent="0.35">
      <c r="B315" s="521"/>
      <c r="C315" s="522"/>
      <c r="D315" s="523"/>
      <c r="E315" s="524"/>
      <c r="F315" s="525"/>
      <c r="G315" s="526"/>
      <c r="H315" s="740" t="str">
        <f>Summary!L51</f>
        <v>.</v>
      </c>
      <c r="I315" s="740" t="str">
        <f>Summary!M51</f>
        <v>.</v>
      </c>
      <c r="J315" s="741" t="str">
        <f>Summary!L52</f>
        <v>.</v>
      </c>
      <c r="K315" s="741" t="str">
        <f>Summary!M52</f>
        <v>.</v>
      </c>
      <c r="L315" s="605" t="s">
        <v>277</v>
      </c>
      <c r="M315" s="606"/>
      <c r="N315" s="734">
        <f>Budgeted_Enter_Data!E30</f>
        <v>0</v>
      </c>
      <c r="O315" s="735">
        <f>Expended_Enter_Data!E30</f>
        <v>0</v>
      </c>
    </row>
    <row r="316" spans="2:15" x14ac:dyDescent="0.35">
      <c r="B316" s="608" t="s">
        <v>151</v>
      </c>
      <c r="C316" s="609"/>
      <c r="D316" s="609"/>
      <c r="E316" s="610"/>
      <c r="F316" s="610"/>
      <c r="G316" s="610"/>
      <c r="H316" s="610"/>
      <c r="I316" s="610"/>
      <c r="J316" s="610"/>
      <c r="K316" s="610"/>
      <c r="L316" s="610"/>
      <c r="M316" s="611"/>
      <c r="N316" s="611"/>
      <c r="O316" s="612"/>
    </row>
    <row r="317" spans="2:15" ht="33" customHeight="1" thickBot="1" x14ac:dyDescent="0.4">
      <c r="B317" s="722" t="s">
        <v>261</v>
      </c>
      <c r="C317" s="723"/>
      <c r="D317" s="723"/>
      <c r="E317" s="724"/>
      <c r="F317" s="724"/>
      <c r="G317" s="724"/>
      <c r="H317" s="724"/>
      <c r="I317" s="724"/>
      <c r="J317" s="724"/>
      <c r="K317" s="724"/>
      <c r="L317" s="724"/>
      <c r="M317" s="725"/>
      <c r="N317" s="725"/>
      <c r="O317" s="726"/>
    </row>
    <row r="318" spans="2:15" ht="5" customHeight="1" thickBot="1" x14ac:dyDescent="0.4">
      <c r="B318" s="701"/>
      <c r="C318" s="702"/>
      <c r="D318" s="702"/>
      <c r="E318" s="702"/>
      <c r="F318" s="702"/>
      <c r="G318" s="702"/>
      <c r="H318" s="702"/>
      <c r="I318" s="702"/>
      <c r="J318" s="702"/>
      <c r="K318" s="702"/>
      <c r="L318" s="702"/>
      <c r="M318" s="702"/>
      <c r="N318" s="702"/>
      <c r="O318" s="703"/>
    </row>
    <row r="319" spans="2:15" ht="40.5" customHeight="1" thickBot="1" x14ac:dyDescent="0.4"/>
    <row r="320" spans="2:15" ht="18.5" x14ac:dyDescent="0.35">
      <c r="B320" s="620" t="s">
        <v>247</v>
      </c>
      <c r="C320" s="543"/>
      <c r="D320" s="543"/>
      <c r="E320" s="543"/>
      <c r="F320" s="543"/>
      <c r="G320" s="543"/>
      <c r="H320" s="543"/>
      <c r="I320" s="543"/>
      <c r="J320" s="543"/>
      <c r="K320" s="543"/>
      <c r="L320" s="543"/>
      <c r="M320" s="543"/>
      <c r="N320" s="544" t="s">
        <v>163</v>
      </c>
      <c r="O320" s="545" t="s">
        <v>162</v>
      </c>
    </row>
    <row r="321" spans="2:15" x14ac:dyDescent="0.35">
      <c r="B321" s="555" t="s">
        <v>177</v>
      </c>
      <c r="C321" s="556"/>
      <c r="D321" s="556"/>
      <c r="E321" s="625" t="s">
        <v>137</v>
      </c>
      <c r="F321" s="624"/>
      <c r="G321" s="694"/>
      <c r="H321" s="627"/>
      <c r="I321" s="695"/>
      <c r="J321" s="627"/>
      <c r="K321" s="727"/>
      <c r="L321" s="728" t="s">
        <v>138</v>
      </c>
      <c r="M321" s="630"/>
      <c r="N321" s="734">
        <f>Budgeted_Enter_Data!B31</f>
        <v>0</v>
      </c>
      <c r="O321" s="735">
        <f>Expended_Enter_Data!B31</f>
        <v>0</v>
      </c>
    </row>
    <row r="322" spans="2:15" x14ac:dyDescent="0.35">
      <c r="B322" s="631"/>
      <c r="C322" s="632"/>
      <c r="D322" s="632"/>
      <c r="E322" s="633"/>
      <c r="F322" s="632"/>
      <c r="G322" s="681"/>
      <c r="H322" s="682"/>
      <c r="I322" s="683"/>
      <c r="J322" s="635"/>
      <c r="K322" s="636"/>
      <c r="L322" s="562" t="s">
        <v>139</v>
      </c>
      <c r="M322" s="563"/>
      <c r="N322" s="734">
        <f>Budgeted_Enter_Data!C31</f>
        <v>0</v>
      </c>
      <c r="O322" s="735">
        <f>Expended_Enter_Data!C31</f>
        <v>0</v>
      </c>
    </row>
    <row r="323" spans="2:15" ht="14.5" customHeight="1" x14ac:dyDescent="0.35">
      <c r="B323" s="637" t="s">
        <v>311</v>
      </c>
      <c r="C323" s="638"/>
      <c r="D323" s="638"/>
      <c r="E323" s="638"/>
      <c r="F323" s="638"/>
      <c r="G323" s="638"/>
      <c r="H323" s="638"/>
      <c r="I323" s="639"/>
      <c r="J323" s="671"/>
      <c r="K323" s="641"/>
      <c r="L323" s="562" t="s">
        <v>140</v>
      </c>
      <c r="M323" s="563"/>
      <c r="N323" s="734">
        <f>Budgeted_Enter_Data!D31</f>
        <v>0</v>
      </c>
      <c r="O323" s="735">
        <f>Expended_Enter_Data!D31</f>
        <v>0</v>
      </c>
    </row>
    <row r="324" spans="2:15" x14ac:dyDescent="0.35">
      <c r="B324" s="569"/>
      <c r="C324" s="570"/>
      <c r="D324" s="570"/>
      <c r="E324" s="570"/>
      <c r="F324" s="570"/>
      <c r="G324" s="570"/>
      <c r="H324" s="570"/>
      <c r="I324" s="571"/>
      <c r="J324" s="671"/>
      <c r="K324" s="641"/>
      <c r="L324" s="562" t="s">
        <v>35</v>
      </c>
      <c r="M324" s="563"/>
      <c r="N324" s="736">
        <f>Budgeted_Enter_Data!E31</f>
        <v>0</v>
      </c>
      <c r="O324" s="737">
        <f>Expended_Enter_Data!E31</f>
        <v>0</v>
      </c>
    </row>
    <row r="325" spans="2:15" x14ac:dyDescent="0.35">
      <c r="B325" s="569"/>
      <c r="C325" s="570"/>
      <c r="D325" s="570"/>
      <c r="E325" s="570"/>
      <c r="F325" s="570"/>
      <c r="G325" s="570"/>
      <c r="H325" s="570"/>
      <c r="I325" s="571"/>
      <c r="J325" s="671"/>
      <c r="K325" s="641"/>
      <c r="L325" s="562" t="s">
        <v>36</v>
      </c>
      <c r="M325" s="563"/>
      <c r="N325" s="734">
        <f>Budgeted_Enter_Data!F31</f>
        <v>0</v>
      </c>
      <c r="O325" s="735">
        <f>Expended_Enter_Data!F31</f>
        <v>0</v>
      </c>
    </row>
    <row r="326" spans="2:15" x14ac:dyDescent="0.35">
      <c r="B326" s="642"/>
      <c r="C326" s="643"/>
      <c r="D326" s="643"/>
      <c r="E326" s="643"/>
      <c r="F326" s="643"/>
      <c r="G326" s="643"/>
      <c r="H326" s="643"/>
      <c r="I326" s="644"/>
      <c r="J326" s="672"/>
      <c r="K326" s="646"/>
      <c r="L326" s="577" t="s">
        <v>141</v>
      </c>
      <c r="M326" s="578"/>
      <c r="N326" s="734">
        <f>Budgeted_Enter_Data!G31</f>
        <v>0</v>
      </c>
      <c r="O326" s="735">
        <f>Expended_Enter_Data!G31</f>
        <v>0</v>
      </c>
    </row>
    <row r="327" spans="2:15" x14ac:dyDescent="0.35">
      <c r="B327" s="705" t="s">
        <v>142</v>
      </c>
      <c r="C327" s="706"/>
      <c r="D327" s="706"/>
      <c r="E327" s="649" t="s">
        <v>143</v>
      </c>
      <c r="F327" s="650"/>
      <c r="G327" s="651"/>
      <c r="H327" s="652" t="s">
        <v>144</v>
      </c>
      <c r="I327" s="653"/>
      <c r="J327" s="653"/>
      <c r="K327" s="654"/>
      <c r="L327" s="588" t="s">
        <v>145</v>
      </c>
      <c r="M327" s="588"/>
      <c r="N327" s="655" t="s">
        <v>146</v>
      </c>
      <c r="O327" s="656"/>
    </row>
    <row r="328" spans="2:15" x14ac:dyDescent="0.35">
      <c r="B328" s="710"/>
      <c r="C328" s="711"/>
      <c r="D328" s="712"/>
      <c r="E328" s="593"/>
      <c r="F328" s="594"/>
      <c r="G328" s="595"/>
      <c r="H328" s="657" t="s">
        <v>147</v>
      </c>
      <c r="I328" s="658"/>
      <c r="J328" s="657" t="s">
        <v>148</v>
      </c>
      <c r="K328" s="658"/>
      <c r="L328" s="598" t="s">
        <v>149</v>
      </c>
      <c r="M328" s="598"/>
      <c r="N328" s="659" t="s">
        <v>150</v>
      </c>
      <c r="O328" s="660"/>
    </row>
    <row r="329" spans="2:15" x14ac:dyDescent="0.35">
      <c r="B329" s="515" t="s">
        <v>312</v>
      </c>
      <c r="C329" s="516"/>
      <c r="D329" s="517"/>
      <c r="E329" s="518" t="s">
        <v>313</v>
      </c>
      <c r="F329" s="519"/>
      <c r="G329" s="520"/>
      <c r="H329" s="601" t="s">
        <v>41</v>
      </c>
      <c r="I329" s="601" t="s">
        <v>42</v>
      </c>
      <c r="J329" s="601" t="s">
        <v>41</v>
      </c>
      <c r="K329" s="601" t="s">
        <v>42</v>
      </c>
      <c r="L329" s="602"/>
      <c r="M329" s="602"/>
      <c r="N329" s="603" t="s">
        <v>14</v>
      </c>
      <c r="O329" s="604" t="s">
        <v>46</v>
      </c>
    </row>
    <row r="330" spans="2:15" ht="79.5" customHeight="1" x14ac:dyDescent="0.35">
      <c r="B330" s="521"/>
      <c r="C330" s="522"/>
      <c r="D330" s="523"/>
      <c r="E330" s="524"/>
      <c r="F330" s="525"/>
      <c r="G330" s="526"/>
      <c r="H330" s="740" t="str">
        <f>Summary!L53</f>
        <v>.</v>
      </c>
      <c r="I330" s="740" t="str">
        <f>Summary!M53</f>
        <v>.</v>
      </c>
      <c r="J330" s="741" t="str">
        <f>Summary!L54</f>
        <v>.</v>
      </c>
      <c r="K330" s="741" t="str">
        <f>Summary!M54</f>
        <v>.</v>
      </c>
      <c r="L330" s="605" t="s">
        <v>277</v>
      </c>
      <c r="M330" s="606"/>
      <c r="N330" s="734">
        <f>Budgeted_Enter_Data!E31</f>
        <v>0</v>
      </c>
      <c r="O330" s="735">
        <f>Expended_Enter_Data!E31</f>
        <v>0</v>
      </c>
    </row>
    <row r="331" spans="2:15" x14ac:dyDescent="0.35">
      <c r="B331" s="608" t="s">
        <v>151</v>
      </c>
      <c r="C331" s="609"/>
      <c r="D331" s="609"/>
      <c r="E331" s="610"/>
      <c r="F331" s="610"/>
      <c r="G331" s="610"/>
      <c r="H331" s="610"/>
      <c r="I331" s="610"/>
      <c r="J331" s="610"/>
      <c r="K331" s="610"/>
      <c r="L331" s="610"/>
      <c r="M331" s="611"/>
      <c r="N331" s="611"/>
      <c r="O331" s="612"/>
    </row>
    <row r="332" spans="2:15" ht="33" customHeight="1" thickBot="1" x14ac:dyDescent="0.4">
      <c r="B332" s="689" t="s">
        <v>262</v>
      </c>
      <c r="C332" s="690"/>
      <c r="D332" s="690"/>
      <c r="E332" s="691"/>
      <c r="F332" s="691"/>
      <c r="G332" s="691"/>
      <c r="H332" s="691"/>
      <c r="I332" s="691"/>
      <c r="J332" s="691"/>
      <c r="K332" s="691"/>
      <c r="L332" s="691"/>
      <c r="M332" s="692"/>
      <c r="N332" s="692"/>
      <c r="O332" s="693"/>
    </row>
    <row r="333" spans="2:15" ht="5" customHeight="1" thickBot="1" x14ac:dyDescent="0.4">
      <c r="B333" s="701"/>
      <c r="C333" s="702"/>
      <c r="D333" s="702"/>
      <c r="E333" s="702"/>
      <c r="F333" s="702"/>
      <c r="G333" s="702"/>
      <c r="H333" s="702"/>
      <c r="I333" s="702"/>
      <c r="J333" s="702"/>
      <c r="K333" s="702"/>
      <c r="L333" s="702"/>
      <c r="M333" s="702"/>
      <c r="N333" s="702"/>
      <c r="O333" s="703"/>
    </row>
    <row r="334" spans="2:15" ht="40.5" customHeight="1" thickBot="1" x14ac:dyDescent="0.4"/>
    <row r="335" spans="2:15" ht="18.5" x14ac:dyDescent="0.35">
      <c r="B335" s="620" t="s">
        <v>248</v>
      </c>
      <c r="C335" s="543"/>
      <c r="D335" s="543"/>
      <c r="E335" s="543"/>
      <c r="F335" s="543"/>
      <c r="G335" s="543"/>
      <c r="H335" s="543"/>
      <c r="I335" s="543"/>
      <c r="J335" s="543"/>
      <c r="K335" s="543"/>
      <c r="L335" s="543"/>
      <c r="M335" s="543"/>
      <c r="N335" s="544" t="s">
        <v>163</v>
      </c>
      <c r="O335" s="545" t="s">
        <v>162</v>
      </c>
    </row>
    <row r="336" spans="2:15" x14ac:dyDescent="0.35">
      <c r="B336" s="555" t="s">
        <v>178</v>
      </c>
      <c r="C336" s="556"/>
      <c r="D336" s="556"/>
      <c r="E336" s="625" t="s">
        <v>137</v>
      </c>
      <c r="F336" s="624"/>
      <c r="G336" s="694"/>
      <c r="H336" s="627"/>
      <c r="I336" s="695"/>
      <c r="J336" s="627"/>
      <c r="K336" s="628"/>
      <c r="L336" s="553" t="s">
        <v>138</v>
      </c>
      <c r="M336" s="554"/>
      <c r="N336" s="734">
        <f>Budgeted_Enter_Data!B32</f>
        <v>0</v>
      </c>
      <c r="O336" s="735">
        <f>Expended_Enter_Data!B32</f>
        <v>0</v>
      </c>
    </row>
    <row r="337" spans="2:15" x14ac:dyDescent="0.35">
      <c r="B337" s="631"/>
      <c r="C337" s="632"/>
      <c r="D337" s="632"/>
      <c r="E337" s="633"/>
      <c r="F337" s="632"/>
      <c r="G337" s="681"/>
      <c r="H337" s="682"/>
      <c r="I337" s="683"/>
      <c r="J337" s="670"/>
      <c r="K337" s="636"/>
      <c r="L337" s="562" t="s">
        <v>139</v>
      </c>
      <c r="M337" s="563"/>
      <c r="N337" s="734">
        <f>Budgeted_Enter_Data!C32</f>
        <v>0</v>
      </c>
      <c r="O337" s="735">
        <f>Expended_Enter_Data!C32</f>
        <v>0</v>
      </c>
    </row>
    <row r="338" spans="2:15" ht="14.5" customHeight="1" x14ac:dyDescent="0.35">
      <c r="B338" s="729" t="s">
        <v>278</v>
      </c>
      <c r="C338" s="638"/>
      <c r="D338" s="638"/>
      <c r="E338" s="638"/>
      <c r="F338" s="638"/>
      <c r="G338" s="638"/>
      <c r="H338" s="638"/>
      <c r="I338" s="639"/>
      <c r="J338" s="671"/>
      <c r="K338" s="641"/>
      <c r="L338" s="562" t="s">
        <v>140</v>
      </c>
      <c r="M338" s="563"/>
      <c r="N338" s="734">
        <f>Budgeted_Enter_Data!D32</f>
        <v>0</v>
      </c>
      <c r="O338" s="735">
        <f>Expended_Enter_Data!D32</f>
        <v>0</v>
      </c>
    </row>
    <row r="339" spans="2:15" x14ac:dyDescent="0.35">
      <c r="B339" s="569"/>
      <c r="C339" s="570"/>
      <c r="D339" s="570"/>
      <c r="E339" s="570"/>
      <c r="F339" s="570"/>
      <c r="G339" s="570"/>
      <c r="H339" s="570"/>
      <c r="I339" s="571"/>
      <c r="J339" s="671"/>
      <c r="K339" s="641"/>
      <c r="L339" s="562" t="s">
        <v>35</v>
      </c>
      <c r="M339" s="563"/>
      <c r="N339" s="736">
        <f>Budgeted_Enter_Data!E32</f>
        <v>0</v>
      </c>
      <c r="O339" s="737">
        <f>Expended_Enter_Data!E32</f>
        <v>0</v>
      </c>
    </row>
    <row r="340" spans="2:15" x14ac:dyDescent="0.35">
      <c r="B340" s="569"/>
      <c r="C340" s="570"/>
      <c r="D340" s="570"/>
      <c r="E340" s="570"/>
      <c r="F340" s="570"/>
      <c r="G340" s="570"/>
      <c r="H340" s="570"/>
      <c r="I340" s="571"/>
      <c r="J340" s="671"/>
      <c r="K340" s="641"/>
      <c r="L340" s="562" t="s">
        <v>36</v>
      </c>
      <c r="M340" s="563"/>
      <c r="N340" s="734">
        <f>Budgeted_Enter_Data!F32</f>
        <v>0</v>
      </c>
      <c r="O340" s="735">
        <f>Expended_Enter_Data!F32</f>
        <v>0</v>
      </c>
    </row>
    <row r="341" spans="2:15" x14ac:dyDescent="0.35">
      <c r="B341" s="642"/>
      <c r="C341" s="643"/>
      <c r="D341" s="643"/>
      <c r="E341" s="643"/>
      <c r="F341" s="643"/>
      <c r="G341" s="643"/>
      <c r="H341" s="643"/>
      <c r="I341" s="644"/>
      <c r="J341" s="672"/>
      <c r="K341" s="646"/>
      <c r="L341" s="577" t="s">
        <v>141</v>
      </c>
      <c r="M341" s="578"/>
      <c r="N341" s="734">
        <f>Budgeted_Enter_Data!G32</f>
        <v>0</v>
      </c>
      <c r="O341" s="735">
        <f>Expended_Enter_Data!G32</f>
        <v>0</v>
      </c>
    </row>
    <row r="342" spans="2:15" x14ac:dyDescent="0.35">
      <c r="B342" s="647" t="s">
        <v>142</v>
      </c>
      <c r="C342" s="648"/>
      <c r="D342" s="704"/>
      <c r="E342" s="649" t="s">
        <v>143</v>
      </c>
      <c r="F342" s="650"/>
      <c r="G342" s="651"/>
      <c r="H342" s="652" t="s">
        <v>144</v>
      </c>
      <c r="I342" s="653"/>
      <c r="J342" s="653"/>
      <c r="K342" s="654"/>
      <c r="L342" s="588" t="s">
        <v>145</v>
      </c>
      <c r="M342" s="588"/>
      <c r="N342" s="588" t="s">
        <v>146</v>
      </c>
      <c r="O342" s="589"/>
    </row>
    <row r="343" spans="2:15" x14ac:dyDescent="0.35">
      <c r="B343" s="590"/>
      <c r="C343" s="591"/>
      <c r="D343" s="592"/>
      <c r="E343" s="593"/>
      <c r="F343" s="594"/>
      <c r="G343" s="595"/>
      <c r="H343" s="657" t="s">
        <v>147</v>
      </c>
      <c r="I343" s="658"/>
      <c r="J343" s="657" t="s">
        <v>148</v>
      </c>
      <c r="K343" s="658"/>
      <c r="L343" s="598" t="s">
        <v>149</v>
      </c>
      <c r="M343" s="598"/>
      <c r="N343" s="598" t="s">
        <v>150</v>
      </c>
      <c r="O343" s="599"/>
    </row>
    <row r="344" spans="2:15" x14ac:dyDescent="0.35">
      <c r="B344" s="515" t="s">
        <v>279</v>
      </c>
      <c r="C344" s="516"/>
      <c r="D344" s="517"/>
      <c r="E344" s="518" t="s">
        <v>280</v>
      </c>
      <c r="F344" s="519"/>
      <c r="G344" s="520"/>
      <c r="H344" s="601" t="s">
        <v>41</v>
      </c>
      <c r="I344" s="601" t="s">
        <v>42</v>
      </c>
      <c r="J344" s="601" t="s">
        <v>41</v>
      </c>
      <c r="K344" s="601" t="s">
        <v>42</v>
      </c>
      <c r="L344" s="602"/>
      <c r="M344" s="602"/>
      <c r="N344" s="603" t="s">
        <v>14</v>
      </c>
      <c r="O344" s="604" t="s">
        <v>46</v>
      </c>
    </row>
    <row r="345" spans="2:15" ht="80" customHeight="1" x14ac:dyDescent="0.35">
      <c r="B345" s="521"/>
      <c r="C345" s="522"/>
      <c r="D345" s="523"/>
      <c r="E345" s="524"/>
      <c r="F345" s="525"/>
      <c r="G345" s="526"/>
      <c r="H345" s="740" t="str">
        <f>Summary!L55</f>
        <v>.</v>
      </c>
      <c r="I345" s="740" t="str">
        <f>Summary!M55</f>
        <v>.</v>
      </c>
      <c r="J345" s="741" t="str">
        <f>Summary!L56</f>
        <v>.</v>
      </c>
      <c r="K345" s="741" t="str">
        <f>Summary!M56</f>
        <v>.</v>
      </c>
      <c r="L345" s="605" t="s">
        <v>277</v>
      </c>
      <c r="M345" s="606"/>
      <c r="N345" s="734">
        <f>Budgeted_Enter_Data!E32</f>
        <v>0</v>
      </c>
      <c r="O345" s="735">
        <f>Expended_Enter_Data!E32</f>
        <v>0</v>
      </c>
    </row>
    <row r="346" spans="2:15" x14ac:dyDescent="0.35">
      <c r="B346" s="608" t="s">
        <v>151</v>
      </c>
      <c r="C346" s="609"/>
      <c r="D346" s="609"/>
      <c r="E346" s="610"/>
      <c r="F346" s="610"/>
      <c r="G346" s="610"/>
      <c r="H346" s="610"/>
      <c r="I346" s="610"/>
      <c r="J346" s="610"/>
      <c r="K346" s="610"/>
      <c r="L346" s="610"/>
      <c r="M346" s="611"/>
      <c r="N346" s="611"/>
      <c r="O346" s="612"/>
    </row>
    <row r="347" spans="2:15" ht="30.5" customHeight="1" thickBot="1" x14ac:dyDescent="0.4">
      <c r="B347" s="689" t="s">
        <v>317</v>
      </c>
      <c r="C347" s="690"/>
      <c r="D347" s="690"/>
      <c r="E347" s="691"/>
      <c r="F347" s="691"/>
      <c r="G347" s="691"/>
      <c r="H347" s="691"/>
      <c r="I347" s="691"/>
      <c r="J347" s="691"/>
      <c r="K347" s="691"/>
      <c r="L347" s="691"/>
      <c r="M347" s="692"/>
      <c r="N347" s="692"/>
      <c r="O347" s="693"/>
    </row>
    <row r="348" spans="2:15" ht="5" customHeight="1" thickBot="1" x14ac:dyDescent="0.4">
      <c r="B348" s="701"/>
      <c r="C348" s="702"/>
      <c r="D348" s="702"/>
      <c r="E348" s="702"/>
      <c r="F348" s="702"/>
      <c r="G348" s="702"/>
      <c r="H348" s="702"/>
      <c r="I348" s="702"/>
      <c r="J348" s="702"/>
      <c r="K348" s="702"/>
      <c r="L348" s="702"/>
      <c r="M348" s="702"/>
      <c r="N348" s="702"/>
      <c r="O348" s="703"/>
    </row>
    <row r="349" spans="2:15" ht="40.5" customHeight="1" thickBot="1" x14ac:dyDescent="0.4"/>
    <row r="350" spans="2:15" ht="18.5" x14ac:dyDescent="0.35">
      <c r="B350" s="620" t="s">
        <v>249</v>
      </c>
      <c r="C350" s="543"/>
      <c r="D350" s="543"/>
      <c r="E350" s="543"/>
      <c r="F350" s="543"/>
      <c r="G350" s="543"/>
      <c r="H350" s="543"/>
      <c r="I350" s="543"/>
      <c r="J350" s="543"/>
      <c r="K350" s="543"/>
      <c r="L350" s="543"/>
      <c r="M350" s="543"/>
      <c r="N350" s="544" t="s">
        <v>163</v>
      </c>
      <c r="O350" s="545" t="s">
        <v>162</v>
      </c>
    </row>
    <row r="351" spans="2:15" x14ac:dyDescent="0.35">
      <c r="B351" s="555" t="s">
        <v>161</v>
      </c>
      <c r="C351" s="556"/>
      <c r="D351" s="556"/>
      <c r="E351" s="625" t="s">
        <v>137</v>
      </c>
      <c r="F351" s="624"/>
      <c r="G351" s="694"/>
      <c r="H351" s="627"/>
      <c r="I351" s="695"/>
      <c r="J351" s="627"/>
      <c r="K351" s="628"/>
      <c r="L351" s="553" t="s">
        <v>138</v>
      </c>
      <c r="M351" s="554"/>
      <c r="N351" s="734">
        <f>Budgeted_Enter_Data!B33</f>
        <v>0</v>
      </c>
      <c r="O351" s="735">
        <f>Expended_Enter_Data!B33</f>
        <v>0</v>
      </c>
    </row>
    <row r="352" spans="2:15" x14ac:dyDescent="0.35">
      <c r="B352" s="631"/>
      <c r="C352" s="632"/>
      <c r="D352" s="632"/>
      <c r="E352" s="633"/>
      <c r="F352" s="632"/>
      <c r="G352" s="681"/>
      <c r="H352" s="682"/>
      <c r="I352" s="683"/>
      <c r="J352" s="635"/>
      <c r="K352" s="636"/>
      <c r="L352" s="562" t="s">
        <v>139</v>
      </c>
      <c r="M352" s="563"/>
      <c r="N352" s="734">
        <f>Budgeted_Enter_Data!C33</f>
        <v>0</v>
      </c>
      <c r="O352" s="735">
        <f>Expended_Enter_Data!C33</f>
        <v>0</v>
      </c>
    </row>
    <row r="353" spans="2:15" ht="14.5" customHeight="1" x14ac:dyDescent="0.35">
      <c r="B353" s="637" t="s">
        <v>314</v>
      </c>
      <c r="C353" s="638"/>
      <c r="D353" s="638"/>
      <c r="E353" s="638"/>
      <c r="F353" s="638"/>
      <c r="G353" s="638"/>
      <c r="H353" s="638"/>
      <c r="I353" s="639"/>
      <c r="J353" s="671"/>
      <c r="K353" s="641"/>
      <c r="L353" s="562" t="s">
        <v>140</v>
      </c>
      <c r="M353" s="563"/>
      <c r="N353" s="734">
        <f>Budgeted_Enter_Data!D33</f>
        <v>0</v>
      </c>
      <c r="O353" s="735">
        <f>Expended_Enter_Data!D33</f>
        <v>0</v>
      </c>
    </row>
    <row r="354" spans="2:15" x14ac:dyDescent="0.35">
      <c r="B354" s="569"/>
      <c r="C354" s="570"/>
      <c r="D354" s="570"/>
      <c r="E354" s="570"/>
      <c r="F354" s="570"/>
      <c r="G354" s="570"/>
      <c r="H354" s="570"/>
      <c r="I354" s="571"/>
      <c r="J354" s="671"/>
      <c r="K354" s="641"/>
      <c r="L354" s="562" t="s">
        <v>35</v>
      </c>
      <c r="M354" s="563"/>
      <c r="N354" s="736">
        <f>Budgeted_Enter_Data!E33</f>
        <v>0</v>
      </c>
      <c r="O354" s="737">
        <f>Expended_Enter_Data!E33</f>
        <v>0</v>
      </c>
    </row>
    <row r="355" spans="2:15" x14ac:dyDescent="0.35">
      <c r="B355" s="569"/>
      <c r="C355" s="570"/>
      <c r="D355" s="570"/>
      <c r="E355" s="570"/>
      <c r="F355" s="570"/>
      <c r="G355" s="570"/>
      <c r="H355" s="570"/>
      <c r="I355" s="571"/>
      <c r="J355" s="671"/>
      <c r="K355" s="641"/>
      <c r="L355" s="562" t="s">
        <v>36</v>
      </c>
      <c r="M355" s="563"/>
      <c r="N355" s="734">
        <f>Budgeted_Enter_Data!F33</f>
        <v>0</v>
      </c>
      <c r="O355" s="735">
        <f>Expended_Enter_Data!F33</f>
        <v>0</v>
      </c>
    </row>
    <row r="356" spans="2:15" x14ac:dyDescent="0.35">
      <c r="B356" s="642"/>
      <c r="C356" s="643"/>
      <c r="D356" s="643"/>
      <c r="E356" s="643"/>
      <c r="F356" s="643"/>
      <c r="G356" s="643"/>
      <c r="H356" s="643"/>
      <c r="I356" s="644"/>
      <c r="J356" s="672"/>
      <c r="K356" s="646"/>
      <c r="L356" s="577" t="s">
        <v>141</v>
      </c>
      <c r="M356" s="578"/>
      <c r="N356" s="734">
        <f>Budgeted_Enter_Data!G33</f>
        <v>0</v>
      </c>
      <c r="O356" s="735">
        <f>Expended_Enter_Data!G33</f>
        <v>0</v>
      </c>
    </row>
    <row r="357" spans="2:15" x14ac:dyDescent="0.35">
      <c r="B357" s="705" t="s">
        <v>142</v>
      </c>
      <c r="C357" s="706"/>
      <c r="D357" s="706"/>
      <c r="E357" s="649" t="s">
        <v>143</v>
      </c>
      <c r="F357" s="650"/>
      <c r="G357" s="651"/>
      <c r="H357" s="652" t="s">
        <v>144</v>
      </c>
      <c r="I357" s="653"/>
      <c r="J357" s="653"/>
      <c r="K357" s="654"/>
      <c r="L357" s="655" t="s">
        <v>145</v>
      </c>
      <c r="M357" s="655"/>
      <c r="N357" s="655" t="s">
        <v>146</v>
      </c>
      <c r="O357" s="656"/>
    </row>
    <row r="358" spans="2:15" ht="32" customHeight="1" x14ac:dyDescent="0.35">
      <c r="B358" s="710"/>
      <c r="C358" s="711"/>
      <c r="D358" s="712"/>
      <c r="E358" s="593"/>
      <c r="F358" s="594"/>
      <c r="G358" s="595"/>
      <c r="H358" s="657" t="s">
        <v>186</v>
      </c>
      <c r="I358" s="658"/>
      <c r="J358" s="657" t="s">
        <v>187</v>
      </c>
      <c r="K358" s="658"/>
      <c r="L358" s="659" t="s">
        <v>223</v>
      </c>
      <c r="M358" s="659"/>
      <c r="N358" s="659" t="s">
        <v>188</v>
      </c>
      <c r="O358" s="660"/>
    </row>
    <row r="359" spans="2:15" x14ac:dyDescent="0.35">
      <c r="B359" s="515" t="s">
        <v>316</v>
      </c>
      <c r="C359" s="516"/>
      <c r="D359" s="517"/>
      <c r="E359" s="518" t="s">
        <v>315</v>
      </c>
      <c r="F359" s="519"/>
      <c r="G359" s="520"/>
      <c r="H359" s="601" t="s">
        <v>41</v>
      </c>
      <c r="I359" s="601" t="s">
        <v>42</v>
      </c>
      <c r="J359" s="601" t="s">
        <v>41</v>
      </c>
      <c r="K359" s="601" t="s">
        <v>42</v>
      </c>
      <c r="L359" s="602"/>
      <c r="M359" s="602"/>
      <c r="N359" s="603" t="s">
        <v>14</v>
      </c>
      <c r="O359" s="604" t="s">
        <v>46</v>
      </c>
    </row>
    <row r="360" spans="2:15" ht="66.5" customHeight="1" x14ac:dyDescent="0.35">
      <c r="B360" s="521"/>
      <c r="C360" s="522"/>
      <c r="D360" s="523"/>
      <c r="E360" s="524"/>
      <c r="F360" s="525"/>
      <c r="G360" s="526"/>
      <c r="H360" s="740" t="str">
        <f>Summary!L57</f>
        <v>.</v>
      </c>
      <c r="I360" s="740" t="str">
        <f>Summary!M57</f>
        <v>.</v>
      </c>
      <c r="J360" s="741" t="str">
        <f>Summary!L58</f>
        <v>.</v>
      </c>
      <c r="K360" s="741" t="str">
        <f>Summary!M58</f>
        <v>.</v>
      </c>
      <c r="L360" s="605" t="s">
        <v>277</v>
      </c>
      <c r="M360" s="606"/>
      <c r="N360" s="734">
        <f>Budgeted_Enter_Data!E33</f>
        <v>0</v>
      </c>
      <c r="O360" s="735">
        <f>Expended_Enter_Data!E33</f>
        <v>0</v>
      </c>
    </row>
    <row r="361" spans="2:15" x14ac:dyDescent="0.35">
      <c r="B361" s="608" t="s">
        <v>151</v>
      </c>
      <c r="C361" s="609"/>
      <c r="D361" s="609"/>
      <c r="E361" s="610"/>
      <c r="F361" s="610"/>
      <c r="G361" s="610"/>
      <c r="H361" s="610"/>
      <c r="I361" s="610"/>
      <c r="J361" s="610"/>
      <c r="K361" s="610"/>
      <c r="L361" s="610"/>
      <c r="M361" s="611"/>
      <c r="N361" s="611"/>
      <c r="O361" s="612"/>
    </row>
    <row r="362" spans="2:15" ht="32" customHeight="1" thickBot="1" x14ac:dyDescent="0.4">
      <c r="B362" s="689" t="s">
        <v>263</v>
      </c>
      <c r="C362" s="690"/>
      <c r="D362" s="690"/>
      <c r="E362" s="691"/>
      <c r="F362" s="691"/>
      <c r="G362" s="691"/>
      <c r="H362" s="691"/>
      <c r="I362" s="691"/>
      <c r="J362" s="691"/>
      <c r="K362" s="691"/>
      <c r="L362" s="691"/>
      <c r="M362" s="692"/>
      <c r="N362" s="692"/>
      <c r="O362" s="693"/>
    </row>
    <row r="363" spans="2:15" ht="4.5" customHeight="1" thickBot="1" x14ac:dyDescent="0.4">
      <c r="B363" s="730"/>
      <c r="C363" s="731"/>
      <c r="D363" s="731"/>
      <c r="E363" s="731"/>
      <c r="F363" s="731"/>
      <c r="G363" s="731"/>
      <c r="H363" s="731"/>
      <c r="I363" s="731"/>
      <c r="J363" s="731"/>
      <c r="K363" s="731"/>
      <c r="L363" s="731"/>
      <c r="M363" s="731"/>
      <c r="N363" s="731"/>
      <c r="O363" s="732"/>
    </row>
    <row r="365" spans="2:15" x14ac:dyDescent="0.35">
      <c r="B365" s="733" t="s">
        <v>264</v>
      </c>
      <c r="C365" s="733"/>
      <c r="D365" s="733"/>
      <c r="E365" s="733"/>
      <c r="F365" s="733"/>
      <c r="G365" s="733"/>
      <c r="H365" s="733"/>
      <c r="I365" s="733"/>
      <c r="J365" s="733"/>
      <c r="K365" s="733"/>
      <c r="L365" s="733"/>
      <c r="M365" s="733"/>
      <c r="N365" s="733"/>
      <c r="O365" s="733"/>
    </row>
    <row r="366" spans="2:15" ht="47" customHeight="1" x14ac:dyDescent="0.35">
      <c r="B366" s="733"/>
      <c r="C366" s="733"/>
      <c r="D366" s="733"/>
      <c r="E366" s="733"/>
      <c r="F366" s="733"/>
      <c r="G366" s="733"/>
      <c r="H366" s="733"/>
      <c r="I366" s="733"/>
      <c r="J366" s="733"/>
      <c r="K366" s="733"/>
      <c r="L366" s="733"/>
      <c r="M366" s="733"/>
      <c r="N366" s="733"/>
      <c r="O366" s="733"/>
    </row>
  </sheetData>
  <sheetProtection algorithmName="SHA-512" hashValue="ech9NGyKvIg01yIip7uga79M+cws5OVKljM/MpW2exqoOkJqihXtdMDu0YJ04BDVEhmq2WNUZ5qzf2GZndNAjA==" saltValue="N1d2lHtb8XNCPBBvDfJd/A==" spinCount="100000" sheet="1" objects="1" scenarios="1"/>
  <mergeCells count="677">
    <mergeCell ref="B1:O1"/>
    <mergeCell ref="E2:F2"/>
    <mergeCell ref="G2:J2"/>
    <mergeCell ref="E3:F3"/>
    <mergeCell ref="G3:J3"/>
    <mergeCell ref="B5:M5"/>
    <mergeCell ref="B6:D7"/>
    <mergeCell ref="E6:G7"/>
    <mergeCell ref="L6:M6"/>
    <mergeCell ref="L7:M7"/>
    <mergeCell ref="B8:I11"/>
    <mergeCell ref="L8:M8"/>
    <mergeCell ref="L9:M9"/>
    <mergeCell ref="L10:M10"/>
    <mergeCell ref="L11:M11"/>
    <mergeCell ref="N13:O13"/>
    <mergeCell ref="B14:D15"/>
    <mergeCell ref="E14:G15"/>
    <mergeCell ref="L14:M14"/>
    <mergeCell ref="L15:M15"/>
    <mergeCell ref="B16:O16"/>
    <mergeCell ref="B12:D12"/>
    <mergeCell ref="E12:G12"/>
    <mergeCell ref="H12:K12"/>
    <mergeCell ref="L12:M12"/>
    <mergeCell ref="N12:O12"/>
    <mergeCell ref="B13:D13"/>
    <mergeCell ref="E13:G13"/>
    <mergeCell ref="H13:I13"/>
    <mergeCell ref="J13:K13"/>
    <mergeCell ref="L13:M13"/>
    <mergeCell ref="B23:I26"/>
    <mergeCell ref="J23:K26"/>
    <mergeCell ref="L23:M23"/>
    <mergeCell ref="L24:M24"/>
    <mergeCell ref="L25:M25"/>
    <mergeCell ref="L26:M26"/>
    <mergeCell ref="B17:O17"/>
    <mergeCell ref="B20:M20"/>
    <mergeCell ref="B21:D22"/>
    <mergeCell ref="E21:I22"/>
    <mergeCell ref="L21:M21"/>
    <mergeCell ref="L22:M22"/>
    <mergeCell ref="N28:O28"/>
    <mergeCell ref="B29:D30"/>
    <mergeCell ref="E29:G30"/>
    <mergeCell ref="L29:M29"/>
    <mergeCell ref="L30:M30"/>
    <mergeCell ref="B31:O31"/>
    <mergeCell ref="B27:D27"/>
    <mergeCell ref="E27:G27"/>
    <mergeCell ref="H27:K27"/>
    <mergeCell ref="L27:M27"/>
    <mergeCell ref="N27:O27"/>
    <mergeCell ref="B28:D28"/>
    <mergeCell ref="E28:G28"/>
    <mergeCell ref="H28:I28"/>
    <mergeCell ref="J28:K28"/>
    <mergeCell ref="L28:M28"/>
    <mergeCell ref="B38:I41"/>
    <mergeCell ref="J38:K41"/>
    <mergeCell ref="L38:M38"/>
    <mergeCell ref="L39:M39"/>
    <mergeCell ref="L40:M40"/>
    <mergeCell ref="L41:M41"/>
    <mergeCell ref="B32:O32"/>
    <mergeCell ref="B35:M35"/>
    <mergeCell ref="B36:D37"/>
    <mergeCell ref="E36:I37"/>
    <mergeCell ref="L36:M36"/>
    <mergeCell ref="L37:M37"/>
    <mergeCell ref="N43:O43"/>
    <mergeCell ref="B44:D45"/>
    <mergeCell ref="E44:G45"/>
    <mergeCell ref="L44:M44"/>
    <mergeCell ref="L45:M45"/>
    <mergeCell ref="B46:O46"/>
    <mergeCell ref="B42:D42"/>
    <mergeCell ref="E42:G42"/>
    <mergeCell ref="H42:K42"/>
    <mergeCell ref="L42:M42"/>
    <mergeCell ref="N42:O42"/>
    <mergeCell ref="B43:D43"/>
    <mergeCell ref="E43:G43"/>
    <mergeCell ref="H43:I43"/>
    <mergeCell ref="J43:K43"/>
    <mergeCell ref="L43:M43"/>
    <mergeCell ref="B53:I56"/>
    <mergeCell ref="J53:K56"/>
    <mergeCell ref="L53:M53"/>
    <mergeCell ref="L54:M54"/>
    <mergeCell ref="L55:M55"/>
    <mergeCell ref="L56:M56"/>
    <mergeCell ref="B47:O47"/>
    <mergeCell ref="B50:M50"/>
    <mergeCell ref="B51:D52"/>
    <mergeCell ref="E51:G52"/>
    <mergeCell ref="L51:M51"/>
    <mergeCell ref="L52:M52"/>
    <mergeCell ref="N58:O58"/>
    <mergeCell ref="B59:D60"/>
    <mergeCell ref="E59:G60"/>
    <mergeCell ref="L59:M59"/>
    <mergeCell ref="L60:M60"/>
    <mergeCell ref="B61:O61"/>
    <mergeCell ref="B57:D57"/>
    <mergeCell ref="E57:G57"/>
    <mergeCell ref="H57:K57"/>
    <mergeCell ref="L57:M57"/>
    <mergeCell ref="N57:O57"/>
    <mergeCell ref="B58:D58"/>
    <mergeCell ref="E58:G58"/>
    <mergeCell ref="H58:I58"/>
    <mergeCell ref="J58:K58"/>
    <mergeCell ref="L58:M58"/>
    <mergeCell ref="B68:I71"/>
    <mergeCell ref="J68:K71"/>
    <mergeCell ref="L68:M68"/>
    <mergeCell ref="L69:M69"/>
    <mergeCell ref="L70:M70"/>
    <mergeCell ref="L71:M71"/>
    <mergeCell ref="B62:O62"/>
    <mergeCell ref="B65:M65"/>
    <mergeCell ref="B66:D67"/>
    <mergeCell ref="E66:G67"/>
    <mergeCell ref="L66:M66"/>
    <mergeCell ref="L67:M67"/>
    <mergeCell ref="N73:O73"/>
    <mergeCell ref="B74:D75"/>
    <mergeCell ref="E74:G75"/>
    <mergeCell ref="L74:M74"/>
    <mergeCell ref="L75:M75"/>
    <mergeCell ref="B76:O76"/>
    <mergeCell ref="B72:D72"/>
    <mergeCell ref="E72:G72"/>
    <mergeCell ref="H72:K72"/>
    <mergeCell ref="L72:M72"/>
    <mergeCell ref="N72:O72"/>
    <mergeCell ref="B73:D73"/>
    <mergeCell ref="E73:G73"/>
    <mergeCell ref="H73:I73"/>
    <mergeCell ref="J73:K73"/>
    <mergeCell ref="L73:M73"/>
    <mergeCell ref="B83:I86"/>
    <mergeCell ref="J83:K86"/>
    <mergeCell ref="L83:M83"/>
    <mergeCell ref="L84:M84"/>
    <mergeCell ref="L85:M85"/>
    <mergeCell ref="L86:M86"/>
    <mergeCell ref="B77:O77"/>
    <mergeCell ref="B80:M80"/>
    <mergeCell ref="B81:D82"/>
    <mergeCell ref="E81:G82"/>
    <mergeCell ref="L81:M81"/>
    <mergeCell ref="L82:M82"/>
    <mergeCell ref="N88:O88"/>
    <mergeCell ref="B89:D90"/>
    <mergeCell ref="E89:G90"/>
    <mergeCell ref="L89:M89"/>
    <mergeCell ref="L90:M90"/>
    <mergeCell ref="B91:O91"/>
    <mergeCell ref="B87:D87"/>
    <mergeCell ref="E87:G87"/>
    <mergeCell ref="H87:K87"/>
    <mergeCell ref="L87:M87"/>
    <mergeCell ref="N87:O87"/>
    <mergeCell ref="B88:D88"/>
    <mergeCell ref="E88:G88"/>
    <mergeCell ref="H88:I88"/>
    <mergeCell ref="J88:K88"/>
    <mergeCell ref="L88:M88"/>
    <mergeCell ref="B98:I101"/>
    <mergeCell ref="J98:K101"/>
    <mergeCell ref="L98:M98"/>
    <mergeCell ref="L99:M99"/>
    <mergeCell ref="L100:M100"/>
    <mergeCell ref="L101:M101"/>
    <mergeCell ref="B92:O92"/>
    <mergeCell ref="B95:M95"/>
    <mergeCell ref="B96:D97"/>
    <mergeCell ref="E96:G97"/>
    <mergeCell ref="L96:M96"/>
    <mergeCell ref="L97:M97"/>
    <mergeCell ref="N103:O103"/>
    <mergeCell ref="B104:D105"/>
    <mergeCell ref="E104:G105"/>
    <mergeCell ref="L104:M104"/>
    <mergeCell ref="L105:M105"/>
    <mergeCell ref="B106:O106"/>
    <mergeCell ref="B102:D102"/>
    <mergeCell ref="E102:G102"/>
    <mergeCell ref="H102:K102"/>
    <mergeCell ref="L102:M102"/>
    <mergeCell ref="N102:O102"/>
    <mergeCell ref="B103:D103"/>
    <mergeCell ref="E103:G103"/>
    <mergeCell ref="H103:I103"/>
    <mergeCell ref="J103:K103"/>
    <mergeCell ref="L103:M103"/>
    <mergeCell ref="B113:I116"/>
    <mergeCell ref="J113:K116"/>
    <mergeCell ref="L113:M113"/>
    <mergeCell ref="L114:M114"/>
    <mergeCell ref="L115:M115"/>
    <mergeCell ref="L116:M116"/>
    <mergeCell ref="B107:O107"/>
    <mergeCell ref="B110:M110"/>
    <mergeCell ref="B111:D112"/>
    <mergeCell ref="E111:G112"/>
    <mergeCell ref="L111:M111"/>
    <mergeCell ref="L112:M112"/>
    <mergeCell ref="N118:O118"/>
    <mergeCell ref="B119:D120"/>
    <mergeCell ref="E119:G120"/>
    <mergeCell ref="L119:M119"/>
    <mergeCell ref="L120:M120"/>
    <mergeCell ref="B121:O121"/>
    <mergeCell ref="B117:D117"/>
    <mergeCell ref="E117:G117"/>
    <mergeCell ref="H117:K117"/>
    <mergeCell ref="L117:M117"/>
    <mergeCell ref="N117:O117"/>
    <mergeCell ref="B118:D118"/>
    <mergeCell ref="E118:G118"/>
    <mergeCell ref="H118:I118"/>
    <mergeCell ref="J118:K118"/>
    <mergeCell ref="L118:M118"/>
    <mergeCell ref="B128:H131"/>
    <mergeCell ref="I128:K131"/>
    <mergeCell ref="L128:M128"/>
    <mergeCell ref="L129:M129"/>
    <mergeCell ref="L130:M130"/>
    <mergeCell ref="L131:M131"/>
    <mergeCell ref="B122:O122"/>
    <mergeCell ref="B125:M125"/>
    <mergeCell ref="B126:D127"/>
    <mergeCell ref="E126:G127"/>
    <mergeCell ref="L126:M126"/>
    <mergeCell ref="L127:M127"/>
    <mergeCell ref="N133:O133"/>
    <mergeCell ref="B134:D135"/>
    <mergeCell ref="E134:G135"/>
    <mergeCell ref="L134:M134"/>
    <mergeCell ref="L135:M135"/>
    <mergeCell ref="B136:O136"/>
    <mergeCell ref="B132:D132"/>
    <mergeCell ref="E132:G132"/>
    <mergeCell ref="H132:K132"/>
    <mergeCell ref="L132:M132"/>
    <mergeCell ref="N132:O132"/>
    <mergeCell ref="B133:D133"/>
    <mergeCell ref="E133:G133"/>
    <mergeCell ref="H133:I133"/>
    <mergeCell ref="J133:K133"/>
    <mergeCell ref="L133:M133"/>
    <mergeCell ref="B143:H146"/>
    <mergeCell ref="I143:K146"/>
    <mergeCell ref="L143:M143"/>
    <mergeCell ref="L144:M144"/>
    <mergeCell ref="L145:M145"/>
    <mergeCell ref="L146:M146"/>
    <mergeCell ref="B137:O137"/>
    <mergeCell ref="B140:M140"/>
    <mergeCell ref="B141:D142"/>
    <mergeCell ref="E141:G142"/>
    <mergeCell ref="L141:M141"/>
    <mergeCell ref="L142:M142"/>
    <mergeCell ref="N148:O148"/>
    <mergeCell ref="B149:D150"/>
    <mergeCell ref="E149:G150"/>
    <mergeCell ref="L149:M149"/>
    <mergeCell ref="L150:M150"/>
    <mergeCell ref="B151:O151"/>
    <mergeCell ref="B147:D147"/>
    <mergeCell ref="E147:G147"/>
    <mergeCell ref="H147:K147"/>
    <mergeCell ref="L147:M147"/>
    <mergeCell ref="N147:O147"/>
    <mergeCell ref="B148:D148"/>
    <mergeCell ref="E148:G148"/>
    <mergeCell ref="H148:I148"/>
    <mergeCell ref="J148:K148"/>
    <mergeCell ref="L148:M148"/>
    <mergeCell ref="B158:H161"/>
    <mergeCell ref="I158:K161"/>
    <mergeCell ref="L158:M158"/>
    <mergeCell ref="L159:M159"/>
    <mergeCell ref="L160:M160"/>
    <mergeCell ref="L161:M161"/>
    <mergeCell ref="B152:O152"/>
    <mergeCell ref="B155:M155"/>
    <mergeCell ref="B156:D157"/>
    <mergeCell ref="E156:G157"/>
    <mergeCell ref="L156:M156"/>
    <mergeCell ref="L157:M157"/>
    <mergeCell ref="N163:O163"/>
    <mergeCell ref="B164:D165"/>
    <mergeCell ref="E164:G165"/>
    <mergeCell ref="L164:M164"/>
    <mergeCell ref="L165:M165"/>
    <mergeCell ref="B166:O166"/>
    <mergeCell ref="B162:D162"/>
    <mergeCell ref="E162:G162"/>
    <mergeCell ref="H162:K162"/>
    <mergeCell ref="L162:M162"/>
    <mergeCell ref="N162:O162"/>
    <mergeCell ref="B163:D163"/>
    <mergeCell ref="E163:G163"/>
    <mergeCell ref="H163:I163"/>
    <mergeCell ref="J163:K163"/>
    <mergeCell ref="L163:M163"/>
    <mergeCell ref="B173:I176"/>
    <mergeCell ref="J173:K176"/>
    <mergeCell ref="L173:M173"/>
    <mergeCell ref="L174:M174"/>
    <mergeCell ref="L175:M175"/>
    <mergeCell ref="L176:M176"/>
    <mergeCell ref="B167:O167"/>
    <mergeCell ref="B170:M170"/>
    <mergeCell ref="B171:D172"/>
    <mergeCell ref="E171:G172"/>
    <mergeCell ref="L171:M171"/>
    <mergeCell ref="L172:M172"/>
    <mergeCell ref="N178:O178"/>
    <mergeCell ref="B179:D180"/>
    <mergeCell ref="E179:G180"/>
    <mergeCell ref="L179:M179"/>
    <mergeCell ref="L180:M180"/>
    <mergeCell ref="B181:O181"/>
    <mergeCell ref="B177:D177"/>
    <mergeCell ref="E177:G177"/>
    <mergeCell ref="H177:K177"/>
    <mergeCell ref="L177:M177"/>
    <mergeCell ref="N177:O177"/>
    <mergeCell ref="B178:D178"/>
    <mergeCell ref="E178:G178"/>
    <mergeCell ref="H178:I178"/>
    <mergeCell ref="J178:K178"/>
    <mergeCell ref="L178:M178"/>
    <mergeCell ref="B188:I191"/>
    <mergeCell ref="J188:K191"/>
    <mergeCell ref="L188:M188"/>
    <mergeCell ref="L189:M189"/>
    <mergeCell ref="L190:M190"/>
    <mergeCell ref="L191:M191"/>
    <mergeCell ref="B182:O182"/>
    <mergeCell ref="B185:M185"/>
    <mergeCell ref="B186:D187"/>
    <mergeCell ref="E186:G187"/>
    <mergeCell ref="L186:M186"/>
    <mergeCell ref="L187:M187"/>
    <mergeCell ref="N193:O193"/>
    <mergeCell ref="B194:D195"/>
    <mergeCell ref="E194:G195"/>
    <mergeCell ref="L194:M194"/>
    <mergeCell ref="L195:M195"/>
    <mergeCell ref="B196:O196"/>
    <mergeCell ref="B192:D192"/>
    <mergeCell ref="E192:G192"/>
    <mergeCell ref="H192:K192"/>
    <mergeCell ref="L192:M192"/>
    <mergeCell ref="N192:O192"/>
    <mergeCell ref="B193:D193"/>
    <mergeCell ref="E193:G193"/>
    <mergeCell ref="H193:I193"/>
    <mergeCell ref="J193:K193"/>
    <mergeCell ref="L193:M193"/>
    <mergeCell ref="B203:I206"/>
    <mergeCell ref="J203:K206"/>
    <mergeCell ref="L203:M203"/>
    <mergeCell ref="L204:M204"/>
    <mergeCell ref="L205:M205"/>
    <mergeCell ref="L206:M206"/>
    <mergeCell ref="B197:O197"/>
    <mergeCell ref="B200:M200"/>
    <mergeCell ref="B201:D202"/>
    <mergeCell ref="E201:G202"/>
    <mergeCell ref="L201:M201"/>
    <mergeCell ref="L202:M202"/>
    <mergeCell ref="N208:O208"/>
    <mergeCell ref="B209:D210"/>
    <mergeCell ref="E209:G210"/>
    <mergeCell ref="L209:M209"/>
    <mergeCell ref="L210:M210"/>
    <mergeCell ref="B211:O211"/>
    <mergeCell ref="B207:D207"/>
    <mergeCell ref="E207:G207"/>
    <mergeCell ref="H207:K207"/>
    <mergeCell ref="L207:M207"/>
    <mergeCell ref="N207:O207"/>
    <mergeCell ref="B208:D208"/>
    <mergeCell ref="E208:G208"/>
    <mergeCell ref="H208:I208"/>
    <mergeCell ref="J208:K208"/>
    <mergeCell ref="L208:M208"/>
    <mergeCell ref="B218:I221"/>
    <mergeCell ref="J218:K221"/>
    <mergeCell ref="L218:M218"/>
    <mergeCell ref="L219:M219"/>
    <mergeCell ref="L220:M220"/>
    <mergeCell ref="L221:M221"/>
    <mergeCell ref="B212:O212"/>
    <mergeCell ref="B215:M215"/>
    <mergeCell ref="B216:D217"/>
    <mergeCell ref="E216:G217"/>
    <mergeCell ref="L216:M216"/>
    <mergeCell ref="L217:M217"/>
    <mergeCell ref="N223:O223"/>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B233:I236"/>
    <mergeCell ref="J233:K236"/>
    <mergeCell ref="L233:M233"/>
    <mergeCell ref="L234:M234"/>
    <mergeCell ref="L235:M235"/>
    <mergeCell ref="L236:M236"/>
    <mergeCell ref="B227:O227"/>
    <mergeCell ref="B230:M230"/>
    <mergeCell ref="B231:D232"/>
    <mergeCell ref="E231:G232"/>
    <mergeCell ref="L231:M231"/>
    <mergeCell ref="L232:M232"/>
    <mergeCell ref="N238:O238"/>
    <mergeCell ref="B239:D240"/>
    <mergeCell ref="E239:G240"/>
    <mergeCell ref="L239:M239"/>
    <mergeCell ref="L240:M240"/>
    <mergeCell ref="B241:O241"/>
    <mergeCell ref="B237:D237"/>
    <mergeCell ref="E237:G237"/>
    <mergeCell ref="H237:K237"/>
    <mergeCell ref="L237:M237"/>
    <mergeCell ref="N237:O237"/>
    <mergeCell ref="B238:D238"/>
    <mergeCell ref="E238:G238"/>
    <mergeCell ref="H238:I238"/>
    <mergeCell ref="J238:K238"/>
    <mergeCell ref="L238:M238"/>
    <mergeCell ref="B248:I251"/>
    <mergeCell ref="J248:K251"/>
    <mergeCell ref="L248:M248"/>
    <mergeCell ref="L249:M249"/>
    <mergeCell ref="L250:M250"/>
    <mergeCell ref="L251:M251"/>
    <mergeCell ref="B242:O242"/>
    <mergeCell ref="B245:M245"/>
    <mergeCell ref="B246:D247"/>
    <mergeCell ref="E246:G247"/>
    <mergeCell ref="L246:M246"/>
    <mergeCell ref="L247:M247"/>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63:I266"/>
    <mergeCell ref="J263:K266"/>
    <mergeCell ref="L263:M263"/>
    <mergeCell ref="L264:M264"/>
    <mergeCell ref="L265:M265"/>
    <mergeCell ref="L266:M266"/>
    <mergeCell ref="B257:O257"/>
    <mergeCell ref="B260:M260"/>
    <mergeCell ref="B261:D262"/>
    <mergeCell ref="E261:G262"/>
    <mergeCell ref="L261:M261"/>
    <mergeCell ref="L262:M262"/>
    <mergeCell ref="N268:O268"/>
    <mergeCell ref="B269:D270"/>
    <mergeCell ref="E269:G270"/>
    <mergeCell ref="L269:M269"/>
    <mergeCell ref="L270:M270"/>
    <mergeCell ref="B271:O271"/>
    <mergeCell ref="B267:D267"/>
    <mergeCell ref="E267:G267"/>
    <mergeCell ref="H267:K267"/>
    <mergeCell ref="L267:M267"/>
    <mergeCell ref="N267:O267"/>
    <mergeCell ref="B268:D268"/>
    <mergeCell ref="E268:G268"/>
    <mergeCell ref="H268:I268"/>
    <mergeCell ref="J268:K268"/>
    <mergeCell ref="L268:M268"/>
    <mergeCell ref="B278:I281"/>
    <mergeCell ref="J278:K281"/>
    <mergeCell ref="L278:M278"/>
    <mergeCell ref="L279:M279"/>
    <mergeCell ref="L280:M280"/>
    <mergeCell ref="L281:M281"/>
    <mergeCell ref="B272:O272"/>
    <mergeCell ref="B275:M275"/>
    <mergeCell ref="B276:D277"/>
    <mergeCell ref="E276:G277"/>
    <mergeCell ref="L276:M276"/>
    <mergeCell ref="L277:M277"/>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93:I296"/>
    <mergeCell ref="J293:K296"/>
    <mergeCell ref="L293:M293"/>
    <mergeCell ref="L294:M294"/>
    <mergeCell ref="L295:M295"/>
    <mergeCell ref="L296:M296"/>
    <mergeCell ref="B287:O287"/>
    <mergeCell ref="B290:M290"/>
    <mergeCell ref="B291:D292"/>
    <mergeCell ref="E291:G292"/>
    <mergeCell ref="L291:M291"/>
    <mergeCell ref="L292:M292"/>
    <mergeCell ref="N298:O298"/>
    <mergeCell ref="B299:D300"/>
    <mergeCell ref="E299:G300"/>
    <mergeCell ref="L299:M299"/>
    <mergeCell ref="L300:M300"/>
    <mergeCell ref="B301:O301"/>
    <mergeCell ref="B297:D297"/>
    <mergeCell ref="E297:G297"/>
    <mergeCell ref="H297:K297"/>
    <mergeCell ref="L297:M297"/>
    <mergeCell ref="N297:O297"/>
    <mergeCell ref="B298:D298"/>
    <mergeCell ref="E298:G298"/>
    <mergeCell ref="H298:I298"/>
    <mergeCell ref="J298:K298"/>
    <mergeCell ref="L298:M298"/>
    <mergeCell ref="B308:I311"/>
    <mergeCell ref="J308:K311"/>
    <mergeCell ref="L308:M308"/>
    <mergeCell ref="L309:M309"/>
    <mergeCell ref="L310:M310"/>
    <mergeCell ref="L311:M311"/>
    <mergeCell ref="B302:O302"/>
    <mergeCell ref="B305:M305"/>
    <mergeCell ref="B306:D307"/>
    <mergeCell ref="E306:G307"/>
    <mergeCell ref="L306:M306"/>
    <mergeCell ref="L307:M307"/>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23:I326"/>
    <mergeCell ref="J323:K326"/>
    <mergeCell ref="L323:M323"/>
    <mergeCell ref="L324:M324"/>
    <mergeCell ref="L325:M325"/>
    <mergeCell ref="L326:M326"/>
    <mergeCell ref="B317:O317"/>
    <mergeCell ref="B320:M320"/>
    <mergeCell ref="B321:D322"/>
    <mergeCell ref="E321:G322"/>
    <mergeCell ref="L321:M321"/>
    <mergeCell ref="L322:M322"/>
    <mergeCell ref="N328:O328"/>
    <mergeCell ref="B329:D330"/>
    <mergeCell ref="E329:G330"/>
    <mergeCell ref="L329:M329"/>
    <mergeCell ref="L330:M330"/>
    <mergeCell ref="B331:O331"/>
    <mergeCell ref="B327:D327"/>
    <mergeCell ref="E327:G327"/>
    <mergeCell ref="H327:K327"/>
    <mergeCell ref="L327:M327"/>
    <mergeCell ref="N327:O327"/>
    <mergeCell ref="B328:D328"/>
    <mergeCell ref="E328:G328"/>
    <mergeCell ref="H328:I328"/>
    <mergeCell ref="J328:K328"/>
    <mergeCell ref="L328:M328"/>
    <mergeCell ref="B338:I341"/>
    <mergeCell ref="J338:K341"/>
    <mergeCell ref="L338:M338"/>
    <mergeCell ref="L339:M339"/>
    <mergeCell ref="L340:M340"/>
    <mergeCell ref="L341:M341"/>
    <mergeCell ref="B332:O332"/>
    <mergeCell ref="B335:M335"/>
    <mergeCell ref="B336:D337"/>
    <mergeCell ref="E336:G337"/>
    <mergeCell ref="L336:M336"/>
    <mergeCell ref="L337:M337"/>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53:I356"/>
    <mergeCell ref="J353:K356"/>
    <mergeCell ref="L353:M353"/>
    <mergeCell ref="L354:M354"/>
    <mergeCell ref="L355:M355"/>
    <mergeCell ref="L356:M356"/>
    <mergeCell ref="B347:O347"/>
    <mergeCell ref="B350:M350"/>
    <mergeCell ref="B351:D352"/>
    <mergeCell ref="E351:G352"/>
    <mergeCell ref="L351:M351"/>
    <mergeCell ref="L352:M352"/>
    <mergeCell ref="B362:O362"/>
    <mergeCell ref="B365:O366"/>
    <mergeCell ref="N358:O358"/>
    <mergeCell ref="B359:D360"/>
    <mergeCell ref="E359:G360"/>
    <mergeCell ref="L359:M359"/>
    <mergeCell ref="L360:M360"/>
    <mergeCell ref="B361:O361"/>
    <mergeCell ref="B357:D357"/>
    <mergeCell ref="E357:G357"/>
    <mergeCell ref="H357:K357"/>
    <mergeCell ref="L357:M357"/>
    <mergeCell ref="N357:O357"/>
    <mergeCell ref="B358:D358"/>
    <mergeCell ref="E358:G358"/>
    <mergeCell ref="H358:I358"/>
    <mergeCell ref="J358:K358"/>
    <mergeCell ref="L358:M358"/>
  </mergeCells>
  <pageMargins left="0.7" right="0.7" top="0.75" bottom="0.75" header="0.3" footer="0.3"/>
  <pageSetup scale="6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E1E0-3208-46CD-9AD1-9511EE2EDD64}">
  <sheetPr>
    <tabColor rgb="FFFFFF00"/>
  </sheetPr>
  <dimension ref="A1:V37"/>
  <sheetViews>
    <sheetView zoomScale="75" zoomScaleNormal="75" workbookViewId="0">
      <selection activeCell="J16" sqref="J16"/>
    </sheetView>
  </sheetViews>
  <sheetFormatPr defaultColWidth="9.1796875" defaultRowHeight="14.5" x14ac:dyDescent="0.35"/>
  <cols>
    <col min="1" max="1" width="35.26953125" style="3" customWidth="1"/>
    <col min="2" max="3" width="12.6328125" style="2" customWidth="1"/>
    <col min="4" max="13" width="12.6328125" style="3" customWidth="1"/>
    <col min="14" max="14" width="16.6328125" style="3" customWidth="1"/>
    <col min="15" max="15" width="16.54296875" style="3" customWidth="1"/>
    <col min="16" max="16" width="16.6328125" style="3" customWidth="1"/>
    <col min="17" max="16384" width="9.1796875" style="3"/>
  </cols>
  <sheetData>
    <row r="1" spans="1:22" ht="10" customHeight="1" x14ac:dyDescent="0.35">
      <c r="A1" s="303"/>
      <c r="B1" s="304"/>
      <c r="C1" s="304"/>
      <c r="D1" s="303"/>
      <c r="E1" s="303"/>
      <c r="F1" s="303"/>
      <c r="G1" s="303"/>
      <c r="H1" s="303"/>
      <c r="I1" s="303"/>
      <c r="J1" s="303"/>
      <c r="K1" s="303"/>
      <c r="L1" s="303"/>
      <c r="M1" s="303"/>
      <c r="N1" s="303"/>
      <c r="O1" s="303"/>
      <c r="P1" s="303"/>
      <c r="Q1" s="5"/>
    </row>
    <row r="2" spans="1:22" x14ac:dyDescent="0.35">
      <c r="A2" s="305" t="s">
        <v>78</v>
      </c>
      <c r="B2" s="304"/>
      <c r="C2" s="304"/>
      <c r="D2" s="303"/>
      <c r="E2" s="303"/>
      <c r="F2" s="303"/>
      <c r="G2" s="303"/>
      <c r="H2" s="303"/>
      <c r="I2" s="303"/>
      <c r="J2" s="303"/>
      <c r="K2" s="303"/>
      <c r="L2" s="303"/>
      <c r="M2" s="303"/>
      <c r="N2" s="303"/>
      <c r="O2" s="303"/>
      <c r="P2" s="303"/>
      <c r="Q2" s="5"/>
    </row>
    <row r="3" spans="1:22" ht="18.5" x14ac:dyDescent="0.45">
      <c r="A3" s="306" t="s">
        <v>79</v>
      </c>
      <c r="B3" s="304"/>
      <c r="C3" s="304"/>
      <c r="D3" s="303"/>
      <c r="E3" s="303"/>
      <c r="F3" s="303"/>
      <c r="G3" s="303"/>
      <c r="H3" s="303"/>
      <c r="I3" s="303"/>
      <c r="J3" s="303"/>
      <c r="K3" s="303"/>
      <c r="L3" s="303"/>
      <c r="M3" s="303"/>
      <c r="N3" s="303"/>
      <c r="O3" s="303"/>
      <c r="P3" s="303"/>
      <c r="Q3" s="5"/>
    </row>
    <row r="4" spans="1:22" ht="10" customHeight="1" x14ac:dyDescent="0.35">
      <c r="A4" s="308"/>
      <c r="B4" s="302"/>
      <c r="C4" s="302"/>
      <c r="D4" s="301"/>
      <c r="E4" s="301"/>
      <c r="F4" s="301"/>
      <c r="G4" s="301"/>
      <c r="H4" s="301"/>
      <c r="I4" s="301"/>
      <c r="J4" s="301"/>
      <c r="K4" s="301"/>
      <c r="L4" s="301"/>
      <c r="M4" s="301"/>
      <c r="N4" s="301"/>
      <c r="O4" s="301"/>
      <c r="P4" s="301"/>
      <c r="Q4" s="300"/>
    </row>
    <row r="5" spans="1:22" ht="36" customHeight="1" x14ac:dyDescent="0.35">
      <c r="A5" s="309" t="s">
        <v>38</v>
      </c>
      <c r="B5" s="23" t="s">
        <v>81</v>
      </c>
      <c r="C5" s="24" t="s">
        <v>94</v>
      </c>
      <c r="D5" s="25" t="s">
        <v>82</v>
      </c>
      <c r="E5" s="27" t="s">
        <v>35</v>
      </c>
      <c r="F5" s="27" t="s">
        <v>36</v>
      </c>
      <c r="G5" s="25" t="s">
        <v>51</v>
      </c>
      <c r="H5" s="29" t="s">
        <v>134</v>
      </c>
      <c r="I5" s="128" t="s">
        <v>47</v>
      </c>
      <c r="J5" s="128" t="s">
        <v>48</v>
      </c>
      <c r="K5" s="128" t="s">
        <v>49</v>
      </c>
      <c r="L5" s="128" t="s">
        <v>50</v>
      </c>
      <c r="M5" s="40" t="s">
        <v>37</v>
      </c>
      <c r="N5" s="138" t="s">
        <v>15</v>
      </c>
      <c r="O5" s="139" t="s">
        <v>54</v>
      </c>
      <c r="P5" s="140" t="s">
        <v>15</v>
      </c>
      <c r="Q5" s="5"/>
    </row>
    <row r="6" spans="1:22" ht="14.5" customHeight="1" x14ac:dyDescent="0.35">
      <c r="A6" s="31"/>
      <c r="B6" s="46"/>
      <c r="C6" s="18"/>
      <c r="D6" s="47"/>
      <c r="E6" s="43"/>
      <c r="F6" s="44"/>
      <c r="G6" s="45"/>
      <c r="H6" s="48"/>
      <c r="I6" s="129"/>
      <c r="J6" s="129"/>
      <c r="K6" s="129"/>
      <c r="L6" s="129"/>
      <c r="M6" s="49"/>
      <c r="N6" s="33" t="s">
        <v>14</v>
      </c>
      <c r="O6" s="141" t="s">
        <v>55</v>
      </c>
      <c r="P6" s="38" t="s">
        <v>57</v>
      </c>
      <c r="Q6" s="5"/>
    </row>
    <row r="7" spans="1:22" s="1" customFormat="1" ht="15" customHeight="1" x14ac:dyDescent="0.45">
      <c r="A7" s="32" t="s">
        <v>13</v>
      </c>
      <c r="B7" s="22" t="s">
        <v>16</v>
      </c>
      <c r="C7" s="17" t="s">
        <v>16</v>
      </c>
      <c r="D7" s="26" t="s">
        <v>16</v>
      </c>
      <c r="E7" s="28" t="s">
        <v>16</v>
      </c>
      <c r="F7" s="28" t="s">
        <v>16</v>
      </c>
      <c r="G7" s="26" t="s">
        <v>16</v>
      </c>
      <c r="H7" s="30" t="s">
        <v>16</v>
      </c>
      <c r="I7" s="130" t="s">
        <v>16</v>
      </c>
      <c r="J7" s="131" t="s">
        <v>16</v>
      </c>
      <c r="K7" s="131" t="s">
        <v>16</v>
      </c>
      <c r="L7" s="131" t="s">
        <v>16</v>
      </c>
      <c r="M7" s="41" t="s">
        <v>16</v>
      </c>
      <c r="N7" s="35" t="s">
        <v>56</v>
      </c>
      <c r="O7" s="142" t="s">
        <v>56</v>
      </c>
      <c r="P7" s="39" t="s">
        <v>56</v>
      </c>
      <c r="Q7" s="4"/>
    </row>
    <row r="8" spans="1:22" s="1" customFormat="1" ht="3" customHeight="1" x14ac:dyDescent="0.45">
      <c r="A8" s="12"/>
      <c r="B8" s="11"/>
      <c r="C8" s="11"/>
      <c r="D8" s="10"/>
      <c r="E8" s="10"/>
      <c r="F8" s="10"/>
      <c r="G8" s="10"/>
      <c r="H8" s="14"/>
      <c r="I8" s="127"/>
      <c r="J8" s="127"/>
      <c r="K8" s="127"/>
      <c r="L8" s="127"/>
      <c r="M8" s="13"/>
      <c r="N8" s="15"/>
      <c r="O8" s="10"/>
      <c r="P8" s="13"/>
      <c r="Q8" s="4"/>
    </row>
    <row r="9" spans="1:22" ht="26" x14ac:dyDescent="0.35">
      <c r="A9" s="37" t="s">
        <v>28</v>
      </c>
      <c r="B9" s="149"/>
      <c r="C9" s="149"/>
      <c r="D9" s="149"/>
      <c r="E9" s="149"/>
      <c r="F9" s="149"/>
      <c r="G9" s="149"/>
      <c r="H9" s="149"/>
      <c r="I9" s="149"/>
      <c r="J9" s="149"/>
      <c r="K9" s="149"/>
      <c r="L9" s="148"/>
      <c r="M9" s="149"/>
      <c r="N9" s="152">
        <f>B9+C9+D9+E9+F9+G9+H9+M9+I9+J9+K9+L9</f>
        <v>0</v>
      </c>
      <c r="O9" s="153"/>
      <c r="P9" s="154"/>
      <c r="Q9" s="5"/>
    </row>
    <row r="10" spans="1:22" ht="26.5" customHeight="1" x14ac:dyDescent="0.35">
      <c r="A10" s="37" t="s">
        <v>29</v>
      </c>
      <c r="B10" s="149"/>
      <c r="C10" s="149"/>
      <c r="D10" s="149"/>
      <c r="E10" s="149"/>
      <c r="F10" s="149"/>
      <c r="G10" s="149"/>
      <c r="H10" s="149"/>
      <c r="I10" s="150"/>
      <c r="J10" s="150"/>
      <c r="K10" s="150"/>
      <c r="L10" s="150"/>
      <c r="M10" s="151"/>
      <c r="N10" s="152">
        <f t="shared" ref="N10:N19" si="0">B10+C10+D10+E10+F10+G10+H10+M10+I10+J10+K10+L10</f>
        <v>0</v>
      </c>
      <c r="O10" s="153"/>
      <c r="P10" s="154"/>
      <c r="Q10" s="5"/>
    </row>
    <row r="11" spans="1:22" ht="23.5" customHeight="1" x14ac:dyDescent="0.35">
      <c r="A11" s="37" t="s">
        <v>0</v>
      </c>
      <c r="B11" s="149"/>
      <c r="C11" s="149"/>
      <c r="D11" s="149"/>
      <c r="E11" s="149"/>
      <c r="F11" s="149"/>
      <c r="G11" s="149"/>
      <c r="H11" s="149"/>
      <c r="I11" s="150"/>
      <c r="J11" s="150"/>
      <c r="K11" s="150"/>
      <c r="L11" s="150"/>
      <c r="M11" s="151"/>
      <c r="N11" s="152">
        <f t="shared" si="0"/>
        <v>0</v>
      </c>
      <c r="O11" s="153"/>
      <c r="P11" s="154"/>
      <c r="Q11" s="5"/>
    </row>
    <row r="12" spans="1:22" ht="23.5" customHeight="1" x14ac:dyDescent="0.35">
      <c r="A12" s="37" t="s">
        <v>22</v>
      </c>
      <c r="B12" s="149"/>
      <c r="C12" s="149"/>
      <c r="D12" s="149"/>
      <c r="E12" s="149"/>
      <c r="F12" s="149"/>
      <c r="G12" s="149"/>
      <c r="H12" s="149"/>
      <c r="I12" s="150"/>
      <c r="J12" s="150"/>
      <c r="K12" s="150"/>
      <c r="L12" s="150"/>
      <c r="M12" s="151"/>
      <c r="N12" s="152">
        <f t="shared" si="0"/>
        <v>0</v>
      </c>
      <c r="O12" s="153"/>
      <c r="P12" s="154"/>
      <c r="Q12" s="5"/>
    </row>
    <row r="13" spans="1:22" ht="26" x14ac:dyDescent="0.35">
      <c r="A13" s="37" t="s">
        <v>27</v>
      </c>
      <c r="B13" s="149"/>
      <c r="C13" s="149"/>
      <c r="D13" s="149"/>
      <c r="E13" s="149"/>
      <c r="F13" s="149"/>
      <c r="G13" s="149"/>
      <c r="H13" s="149"/>
      <c r="I13" s="150"/>
      <c r="J13" s="150"/>
      <c r="K13" s="150"/>
      <c r="L13" s="150"/>
      <c r="M13" s="151"/>
      <c r="N13" s="152">
        <f t="shared" si="0"/>
        <v>0</v>
      </c>
      <c r="O13" s="153"/>
      <c r="P13" s="154"/>
      <c r="Q13" s="5"/>
    </row>
    <row r="14" spans="1:22" ht="23.5" customHeight="1" x14ac:dyDescent="0.35">
      <c r="A14" s="37" t="s">
        <v>3</v>
      </c>
      <c r="B14" s="149"/>
      <c r="C14" s="149"/>
      <c r="D14" s="149"/>
      <c r="E14" s="149"/>
      <c r="F14" s="149"/>
      <c r="G14" s="149"/>
      <c r="H14" s="149"/>
      <c r="I14" s="150"/>
      <c r="J14" s="150"/>
      <c r="K14" s="150"/>
      <c r="L14" s="150"/>
      <c r="M14" s="151"/>
      <c r="N14" s="152">
        <f t="shared" si="0"/>
        <v>0</v>
      </c>
      <c r="O14" s="153"/>
      <c r="P14" s="154"/>
      <c r="Q14" s="5"/>
    </row>
    <row r="15" spans="1:22" ht="23.15" customHeight="1" x14ac:dyDescent="0.35">
      <c r="A15" s="37" t="s">
        <v>1</v>
      </c>
      <c r="B15" s="149"/>
      <c r="C15" s="149"/>
      <c r="D15" s="149"/>
      <c r="E15" s="149"/>
      <c r="F15" s="149"/>
      <c r="G15" s="149"/>
      <c r="H15" s="149"/>
      <c r="I15" s="150"/>
      <c r="J15" s="150"/>
      <c r="K15" s="150"/>
      <c r="L15" s="150"/>
      <c r="M15" s="151"/>
      <c r="N15" s="152">
        <f t="shared" si="0"/>
        <v>0</v>
      </c>
      <c r="O15" s="153"/>
      <c r="P15" s="154"/>
      <c r="Q15" s="5"/>
    </row>
    <row r="16" spans="1:22" ht="23.5" customHeight="1" x14ac:dyDescent="0.35">
      <c r="A16" s="37" t="s">
        <v>19</v>
      </c>
      <c r="B16" s="149"/>
      <c r="C16" s="149"/>
      <c r="D16" s="149"/>
      <c r="E16" s="149"/>
      <c r="F16" s="149"/>
      <c r="G16" s="149"/>
      <c r="H16" s="149"/>
      <c r="I16" s="150"/>
      <c r="J16" s="150"/>
      <c r="K16" s="150"/>
      <c r="L16" s="150"/>
      <c r="M16" s="151"/>
      <c r="N16" s="152">
        <f t="shared" si="0"/>
        <v>0</v>
      </c>
      <c r="O16" s="153"/>
      <c r="P16" s="154"/>
      <c r="Q16" s="5"/>
      <c r="V16" s="9"/>
    </row>
    <row r="17" spans="1:17" ht="23.5" customHeight="1" x14ac:dyDescent="0.35">
      <c r="A17" s="37" t="s">
        <v>2</v>
      </c>
      <c r="B17" s="149"/>
      <c r="C17" s="149"/>
      <c r="D17" s="149"/>
      <c r="E17" s="149"/>
      <c r="F17" s="149"/>
      <c r="G17" s="149"/>
      <c r="H17" s="149"/>
      <c r="I17" s="150"/>
      <c r="J17" s="150"/>
      <c r="K17" s="150"/>
      <c r="L17" s="150"/>
      <c r="M17" s="151"/>
      <c r="N17" s="152">
        <f t="shared" si="0"/>
        <v>0</v>
      </c>
      <c r="O17" s="153"/>
      <c r="P17" s="154"/>
      <c r="Q17" s="5"/>
    </row>
    <row r="18" spans="1:17" ht="23.15" customHeight="1" x14ac:dyDescent="0.35">
      <c r="A18" s="37" t="s">
        <v>10</v>
      </c>
      <c r="B18" s="149"/>
      <c r="C18" s="149"/>
      <c r="D18" s="149"/>
      <c r="E18" s="149"/>
      <c r="F18" s="149"/>
      <c r="G18" s="149"/>
      <c r="H18" s="149"/>
      <c r="I18" s="150"/>
      <c r="J18" s="150"/>
      <c r="K18" s="150"/>
      <c r="L18" s="150"/>
      <c r="M18" s="151"/>
      <c r="N18" s="152">
        <f t="shared" si="0"/>
        <v>0</v>
      </c>
      <c r="O18" s="153"/>
      <c r="P18" s="154"/>
      <c r="Q18" s="5"/>
    </row>
    <row r="19" spans="1:17" ht="26" x14ac:dyDescent="0.35">
      <c r="A19" s="37" t="s">
        <v>30</v>
      </c>
      <c r="B19" s="149"/>
      <c r="C19" s="149"/>
      <c r="D19" s="149"/>
      <c r="E19" s="149"/>
      <c r="F19" s="149"/>
      <c r="G19" s="149"/>
      <c r="H19" s="149"/>
      <c r="I19" s="150"/>
      <c r="J19" s="150"/>
      <c r="K19" s="150"/>
      <c r="L19" s="150"/>
      <c r="M19" s="151"/>
      <c r="N19" s="152">
        <f t="shared" si="0"/>
        <v>0</v>
      </c>
      <c r="O19" s="153"/>
      <c r="P19" s="154"/>
      <c r="Q19" s="5"/>
    </row>
    <row r="20" spans="1:17" ht="3" customHeight="1" x14ac:dyDescent="0.35">
      <c r="A20" s="19"/>
      <c r="B20" s="21"/>
      <c r="C20" s="21"/>
      <c r="D20" s="21"/>
      <c r="E20" s="21"/>
      <c r="F20" s="21"/>
      <c r="G20" s="21"/>
      <c r="H20" s="21"/>
      <c r="I20" s="21"/>
      <c r="J20" s="21"/>
      <c r="K20" s="21"/>
      <c r="L20" s="21"/>
      <c r="M20" s="21"/>
      <c r="N20" s="50" t="e">
        <f>B20+C20+D20+E20+F20+G20+H20+M20+#REF!+#REF!</f>
        <v>#REF!</v>
      </c>
      <c r="O20" s="16"/>
      <c r="P20" s="42"/>
      <c r="Q20" s="5"/>
    </row>
    <row r="21" spans="1:17" ht="23.5" customHeight="1" x14ac:dyDescent="0.35">
      <c r="A21" s="37" t="s">
        <v>11</v>
      </c>
      <c r="B21" s="149"/>
      <c r="C21" s="149"/>
      <c r="D21" s="149"/>
      <c r="E21" s="149"/>
      <c r="F21" s="149"/>
      <c r="G21" s="149"/>
      <c r="H21" s="149"/>
      <c r="I21" s="150"/>
      <c r="J21" s="150"/>
      <c r="K21" s="150"/>
      <c r="L21" s="150"/>
      <c r="M21" s="151"/>
      <c r="N21" s="155">
        <f>B21+C21+D21+E21+F21+G21+H21+M21+I21+J21+K21+L21</f>
        <v>0</v>
      </c>
      <c r="O21" s="153"/>
      <c r="P21" s="154"/>
      <c r="Q21" s="5"/>
    </row>
    <row r="22" spans="1:17" ht="23.5" customHeight="1" x14ac:dyDescent="0.35">
      <c r="A22" s="37" t="s">
        <v>23</v>
      </c>
      <c r="B22" s="149"/>
      <c r="C22" s="149"/>
      <c r="D22" s="149"/>
      <c r="E22" s="149"/>
      <c r="F22" s="149"/>
      <c r="G22" s="149"/>
      <c r="H22" s="149"/>
      <c r="I22" s="150"/>
      <c r="J22" s="150"/>
      <c r="K22" s="150"/>
      <c r="L22" s="150"/>
      <c r="M22" s="151"/>
      <c r="N22" s="155">
        <f t="shared" ref="N22:N33" si="1">B22+C22+D22+E22+F22+G22+H22+M22+I22+J22+K22+L22</f>
        <v>0</v>
      </c>
      <c r="O22" s="153"/>
      <c r="P22" s="154"/>
      <c r="Q22" s="5"/>
    </row>
    <row r="23" spans="1:17" ht="23.5" customHeight="1" x14ac:dyDescent="0.35">
      <c r="A23" s="37" t="s">
        <v>4</v>
      </c>
      <c r="B23" s="149"/>
      <c r="C23" s="149"/>
      <c r="D23" s="149"/>
      <c r="E23" s="149"/>
      <c r="F23" s="149"/>
      <c r="G23" s="149"/>
      <c r="H23" s="149"/>
      <c r="I23" s="150"/>
      <c r="J23" s="150"/>
      <c r="K23" s="150"/>
      <c r="L23" s="150"/>
      <c r="M23" s="151"/>
      <c r="N23" s="155">
        <f t="shared" si="1"/>
        <v>0</v>
      </c>
      <c r="O23" s="153"/>
      <c r="P23" s="154"/>
      <c r="Q23" s="5"/>
    </row>
    <row r="24" spans="1:17" ht="23.5" customHeight="1" x14ac:dyDescent="0.35">
      <c r="A24" s="37" t="s">
        <v>5</v>
      </c>
      <c r="B24" s="149"/>
      <c r="C24" s="149"/>
      <c r="D24" s="149"/>
      <c r="E24" s="149"/>
      <c r="F24" s="149"/>
      <c r="G24" s="149"/>
      <c r="H24" s="149"/>
      <c r="I24" s="150"/>
      <c r="J24" s="150"/>
      <c r="K24" s="150"/>
      <c r="L24" s="150"/>
      <c r="M24" s="151"/>
      <c r="N24" s="155">
        <f t="shared" si="1"/>
        <v>0</v>
      </c>
      <c r="O24" s="153"/>
      <c r="P24" s="154"/>
      <c r="Q24" s="5"/>
    </row>
    <row r="25" spans="1:17" ht="23.5" customHeight="1" x14ac:dyDescent="0.35">
      <c r="A25" s="37" t="s">
        <v>20</v>
      </c>
      <c r="B25" s="149"/>
      <c r="C25" s="149"/>
      <c r="D25" s="149"/>
      <c r="E25" s="149"/>
      <c r="F25" s="149"/>
      <c r="G25" s="149"/>
      <c r="H25" s="149"/>
      <c r="I25" s="150"/>
      <c r="J25" s="150"/>
      <c r="K25" s="150"/>
      <c r="L25" s="150"/>
      <c r="M25" s="151"/>
      <c r="N25" s="155">
        <f t="shared" si="1"/>
        <v>0</v>
      </c>
      <c r="O25" s="153"/>
      <c r="P25" s="154"/>
      <c r="Q25" s="5"/>
    </row>
    <row r="26" spans="1:17" ht="23.15" customHeight="1" x14ac:dyDescent="0.35">
      <c r="A26" s="37" t="s">
        <v>6</v>
      </c>
      <c r="B26" s="149"/>
      <c r="C26" s="149"/>
      <c r="D26" s="149"/>
      <c r="E26" s="149"/>
      <c r="F26" s="149"/>
      <c r="G26" s="149"/>
      <c r="H26" s="149"/>
      <c r="I26" s="150"/>
      <c r="J26" s="150"/>
      <c r="K26" s="150"/>
      <c r="L26" s="150"/>
      <c r="M26" s="151"/>
      <c r="N26" s="155">
        <f t="shared" si="1"/>
        <v>0</v>
      </c>
      <c r="O26" s="153"/>
      <c r="P26" s="154"/>
      <c r="Q26" s="5"/>
    </row>
    <row r="27" spans="1:17" ht="23.5" customHeight="1" x14ac:dyDescent="0.35">
      <c r="A27" s="37" t="s">
        <v>7</v>
      </c>
      <c r="B27" s="149"/>
      <c r="C27" s="149"/>
      <c r="D27" s="149"/>
      <c r="E27" s="149"/>
      <c r="F27" s="149"/>
      <c r="G27" s="149"/>
      <c r="H27" s="149"/>
      <c r="I27" s="150"/>
      <c r="J27" s="150"/>
      <c r="K27" s="150"/>
      <c r="L27" s="150"/>
      <c r="M27" s="151"/>
      <c r="N27" s="155">
        <f t="shared" si="1"/>
        <v>0</v>
      </c>
      <c r="O27" s="153"/>
      <c r="P27" s="154"/>
      <c r="Q27" s="5"/>
    </row>
    <row r="28" spans="1:17" ht="26.5" customHeight="1" x14ac:dyDescent="0.35">
      <c r="A28" s="37" t="s">
        <v>32</v>
      </c>
      <c r="B28" s="149"/>
      <c r="C28" s="149"/>
      <c r="D28" s="149"/>
      <c r="E28" s="149"/>
      <c r="F28" s="149"/>
      <c r="G28" s="149"/>
      <c r="H28" s="149"/>
      <c r="I28" s="150"/>
      <c r="J28" s="150"/>
      <c r="K28" s="150"/>
      <c r="L28" s="150"/>
      <c r="M28" s="151"/>
      <c r="N28" s="155">
        <f t="shared" si="1"/>
        <v>0</v>
      </c>
      <c r="O28" s="153"/>
      <c r="P28" s="154"/>
      <c r="Q28" s="5"/>
    </row>
    <row r="29" spans="1:17" ht="23.5" customHeight="1" x14ac:dyDescent="0.35">
      <c r="A29" s="37" t="s">
        <v>8</v>
      </c>
      <c r="B29" s="149"/>
      <c r="C29" s="149"/>
      <c r="D29" s="149"/>
      <c r="E29" s="149"/>
      <c r="F29" s="149"/>
      <c r="G29" s="149"/>
      <c r="H29" s="149"/>
      <c r="I29" s="150"/>
      <c r="J29" s="150"/>
      <c r="K29" s="150"/>
      <c r="L29" s="150"/>
      <c r="M29" s="151"/>
      <c r="N29" s="155">
        <f t="shared" si="1"/>
        <v>0</v>
      </c>
      <c r="O29" s="153"/>
      <c r="P29" s="154"/>
      <c r="Q29" s="5"/>
    </row>
    <row r="30" spans="1:17" ht="23.5" customHeight="1" x14ac:dyDescent="0.35">
      <c r="A30" s="37" t="s">
        <v>9</v>
      </c>
      <c r="B30" s="149"/>
      <c r="C30" s="149"/>
      <c r="D30" s="149"/>
      <c r="E30" s="149"/>
      <c r="F30" s="149"/>
      <c r="G30" s="149"/>
      <c r="H30" s="149"/>
      <c r="I30" s="150"/>
      <c r="J30" s="150"/>
      <c r="K30" s="150"/>
      <c r="L30" s="150"/>
      <c r="M30" s="151"/>
      <c r="N30" s="155">
        <f t="shared" si="1"/>
        <v>0</v>
      </c>
      <c r="O30" s="153"/>
      <c r="P30" s="154"/>
      <c r="Q30" s="5"/>
    </row>
    <row r="31" spans="1:17" ht="23.5" customHeight="1" x14ac:dyDescent="0.35">
      <c r="A31" s="37" t="s">
        <v>12</v>
      </c>
      <c r="B31" s="149"/>
      <c r="C31" s="149"/>
      <c r="D31" s="149"/>
      <c r="E31" s="149"/>
      <c r="F31" s="149"/>
      <c r="G31" s="149"/>
      <c r="H31" s="149"/>
      <c r="I31" s="150"/>
      <c r="J31" s="150"/>
      <c r="K31" s="150"/>
      <c r="L31" s="150"/>
      <c r="M31" s="151"/>
      <c r="N31" s="155">
        <f t="shared" si="1"/>
        <v>0</v>
      </c>
      <c r="O31" s="153"/>
      <c r="P31" s="154"/>
      <c r="Q31" s="5"/>
    </row>
    <row r="32" spans="1:17" ht="23.5" customHeight="1" x14ac:dyDescent="0.35">
      <c r="A32" s="37" t="s">
        <v>21</v>
      </c>
      <c r="B32" s="149"/>
      <c r="C32" s="149"/>
      <c r="D32" s="149"/>
      <c r="E32" s="149"/>
      <c r="F32" s="149"/>
      <c r="G32" s="149"/>
      <c r="H32" s="149"/>
      <c r="I32" s="150"/>
      <c r="J32" s="150"/>
      <c r="K32" s="150"/>
      <c r="L32" s="150"/>
      <c r="M32" s="151"/>
      <c r="N32" s="155">
        <f t="shared" si="1"/>
        <v>0</v>
      </c>
      <c r="O32" s="153"/>
      <c r="P32" s="154"/>
      <c r="Q32" s="5"/>
    </row>
    <row r="33" spans="1:17" ht="26" x14ac:dyDescent="0.35">
      <c r="A33" s="132" t="s">
        <v>31</v>
      </c>
      <c r="B33" s="149"/>
      <c r="C33" s="149"/>
      <c r="D33" s="149"/>
      <c r="E33" s="149"/>
      <c r="F33" s="149"/>
      <c r="G33" s="149"/>
      <c r="H33" s="149"/>
      <c r="I33" s="150"/>
      <c r="J33" s="150"/>
      <c r="K33" s="150"/>
      <c r="L33" s="150"/>
      <c r="M33" s="151"/>
      <c r="N33" s="156">
        <f t="shared" si="1"/>
        <v>0</v>
      </c>
      <c r="O33" s="153"/>
      <c r="P33" s="154"/>
      <c r="Q33" s="5"/>
    </row>
    <row r="34" spans="1:17" ht="3" customHeight="1" thickBot="1" x14ac:dyDescent="0.4">
      <c r="A34" s="133"/>
      <c r="B34" s="134"/>
      <c r="C34" s="134"/>
      <c r="D34" s="135"/>
      <c r="E34" s="135"/>
      <c r="F34" s="135"/>
      <c r="G34" s="135"/>
      <c r="H34" s="135"/>
      <c r="I34" s="135"/>
      <c r="J34" s="135"/>
      <c r="K34" s="135"/>
      <c r="L34" s="135"/>
      <c r="M34" s="135"/>
      <c r="N34" s="143"/>
      <c r="O34" s="143"/>
      <c r="P34" s="135"/>
      <c r="Q34" s="5"/>
    </row>
    <row r="35" spans="1:17" ht="25.5" customHeight="1" thickBot="1" x14ac:dyDescent="0.4">
      <c r="A35" s="136" t="s">
        <v>53</v>
      </c>
      <c r="B35" s="137">
        <f>B9+B10+B11+B12+B13+B14+B15+B16+B17+B18+B19+B21+B22+B23+B24+B25+B26+B27+B28+B29+B30+B31+B32+B33</f>
        <v>0</v>
      </c>
      <c r="C35" s="137">
        <f t="shared" ref="C35:M35" si="2">C9+C10+C11+C12+C13+C14+C15+C16+C17+C18+C19+C21+C22+C23+C24+C25+C26+C27+C28+C29+C30+C31+C32+C33</f>
        <v>0</v>
      </c>
      <c r="D35" s="137">
        <f t="shared" si="2"/>
        <v>0</v>
      </c>
      <c r="E35" s="137">
        <f t="shared" si="2"/>
        <v>0</v>
      </c>
      <c r="F35" s="137">
        <f t="shared" si="2"/>
        <v>0</v>
      </c>
      <c r="G35" s="137">
        <f t="shared" si="2"/>
        <v>0</v>
      </c>
      <c r="H35" s="137">
        <f t="shared" si="2"/>
        <v>0</v>
      </c>
      <c r="I35" s="137">
        <f t="shared" si="2"/>
        <v>0</v>
      </c>
      <c r="J35" s="137">
        <f t="shared" si="2"/>
        <v>0</v>
      </c>
      <c r="K35" s="137">
        <f t="shared" si="2"/>
        <v>0</v>
      </c>
      <c r="L35" s="137">
        <f t="shared" si="2"/>
        <v>0</v>
      </c>
      <c r="M35" s="137">
        <f t="shared" si="2"/>
        <v>0</v>
      </c>
      <c r="N35" s="145" t="s">
        <v>58</v>
      </c>
      <c r="O35" s="146"/>
      <c r="P35" s="147"/>
      <c r="Q35" s="5"/>
    </row>
    <row r="36" spans="1:17" ht="3" customHeight="1" x14ac:dyDescent="0.35">
      <c r="A36" s="135"/>
      <c r="B36" s="134"/>
      <c r="C36" s="134"/>
      <c r="D36" s="135"/>
      <c r="E36" s="135"/>
      <c r="F36" s="135"/>
      <c r="G36" s="135"/>
      <c r="H36" s="135"/>
      <c r="I36" s="135"/>
      <c r="J36" s="135"/>
      <c r="K36" s="135"/>
      <c r="L36" s="135"/>
      <c r="M36" s="135"/>
      <c r="N36" s="144"/>
      <c r="O36" s="144"/>
      <c r="P36" s="135"/>
      <c r="Q36" s="5"/>
    </row>
    <row r="37" spans="1:17" x14ac:dyDescent="0.35">
      <c r="A37" s="8"/>
      <c r="B37" s="7"/>
      <c r="C37" s="7"/>
      <c r="D37" s="8"/>
      <c r="E37" s="8"/>
      <c r="F37" s="8"/>
      <c r="G37" s="8"/>
      <c r="H37" s="8"/>
      <c r="I37" s="8"/>
      <c r="J37" s="8"/>
      <c r="K37" s="8"/>
      <c r="L37" s="8"/>
      <c r="M37" s="8"/>
      <c r="N37" s="8"/>
      <c r="O37" s="8"/>
      <c r="P37" s="8"/>
    </row>
  </sheetData>
  <sheetProtection algorithmName="SHA-512" hashValue="zRsv12Zwx2lVMepYZbFuHedex7eEdhEL6gSeJeHNSwmJ7VbBl6O8LM3hCUmvhjKygLEL0ZIZ9N63zPJN7AdiFw==" saltValue="+bWfO6r//wkETAqDdd64P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01E7E-2627-4A90-A2DF-0245C266D94A}">
  <sheetPr>
    <tabColor rgb="FFFFFF00"/>
  </sheetPr>
  <dimension ref="A1:V37"/>
  <sheetViews>
    <sheetView zoomScale="75" zoomScaleNormal="75" workbookViewId="0">
      <selection activeCell="H15" sqref="H15"/>
    </sheetView>
  </sheetViews>
  <sheetFormatPr defaultColWidth="9.1796875" defaultRowHeight="14.5" x14ac:dyDescent="0.35"/>
  <cols>
    <col min="1" max="1" width="35.26953125" style="3" customWidth="1"/>
    <col min="2" max="3" width="12.6328125" style="2" customWidth="1"/>
    <col min="4" max="13" width="12.6328125" style="3" customWidth="1"/>
    <col min="14" max="16" width="16.6328125" style="3" customWidth="1"/>
    <col min="17" max="16384" width="9.1796875" style="3"/>
  </cols>
  <sheetData>
    <row r="1" spans="1:22" ht="10" customHeight="1" x14ac:dyDescent="0.35">
      <c r="Q1" s="5"/>
    </row>
    <row r="2" spans="1:22" x14ac:dyDescent="0.35">
      <c r="A2" s="307" t="s">
        <v>83</v>
      </c>
      <c r="Q2" s="5"/>
    </row>
    <row r="3" spans="1:22" ht="18.5" customHeight="1" x14ac:dyDescent="0.45">
      <c r="A3" s="310" t="s">
        <v>80</v>
      </c>
      <c r="Q3" s="5"/>
    </row>
    <row r="4" spans="1:22" ht="10" customHeight="1" x14ac:dyDescent="0.35">
      <c r="A4" s="303"/>
      <c r="B4" s="302"/>
      <c r="C4" s="302"/>
      <c r="D4" s="301"/>
      <c r="E4" s="301"/>
      <c r="F4" s="301"/>
      <c r="G4" s="301"/>
      <c r="H4" s="301"/>
      <c r="I4" s="303"/>
      <c r="J4" s="303"/>
      <c r="K4" s="303"/>
      <c r="L4" s="303"/>
      <c r="M4" s="303"/>
      <c r="N4" s="301"/>
      <c r="O4" s="301"/>
      <c r="P4" s="301"/>
      <c r="Q4" s="5"/>
    </row>
    <row r="5" spans="1:22" ht="36" customHeight="1" x14ac:dyDescent="0.35">
      <c r="A5" s="309" t="s">
        <v>43</v>
      </c>
      <c r="B5" s="23" t="s">
        <v>81</v>
      </c>
      <c r="C5" s="24" t="s">
        <v>94</v>
      </c>
      <c r="D5" s="25" t="s">
        <v>82</v>
      </c>
      <c r="E5" s="27" t="s">
        <v>35</v>
      </c>
      <c r="F5" s="27" t="s">
        <v>36</v>
      </c>
      <c r="G5" s="25" t="s">
        <v>51</v>
      </c>
      <c r="H5" s="29" t="s">
        <v>52</v>
      </c>
      <c r="I5" s="311" t="s">
        <v>47</v>
      </c>
      <c r="J5" s="312" t="s">
        <v>48</v>
      </c>
      <c r="K5" s="312" t="s">
        <v>49</v>
      </c>
      <c r="L5" s="312" t="s">
        <v>50</v>
      </c>
      <c r="M5" s="313" t="s">
        <v>37</v>
      </c>
      <c r="N5" s="140" t="s">
        <v>15</v>
      </c>
      <c r="O5" s="139" t="s">
        <v>15</v>
      </c>
      <c r="P5" s="140" t="s">
        <v>15</v>
      </c>
      <c r="Q5" s="159"/>
    </row>
    <row r="6" spans="1:22" ht="14.5" customHeight="1" x14ac:dyDescent="0.35">
      <c r="A6" s="31"/>
      <c r="B6" s="46"/>
      <c r="C6" s="18"/>
      <c r="D6" s="47"/>
      <c r="E6" s="43"/>
      <c r="F6" s="44"/>
      <c r="G6" s="45"/>
      <c r="H6" s="48"/>
      <c r="I6" s="129"/>
      <c r="J6" s="129"/>
      <c r="K6" s="129"/>
      <c r="L6" s="129"/>
      <c r="M6" s="49"/>
      <c r="N6" s="33" t="s">
        <v>59</v>
      </c>
      <c r="O6" s="34" t="s">
        <v>61</v>
      </c>
      <c r="P6" s="38" t="s">
        <v>62</v>
      </c>
      <c r="Q6" s="5"/>
    </row>
    <row r="7" spans="1:22" s="1" customFormat="1" ht="15" customHeight="1" x14ac:dyDescent="0.45">
      <c r="A7" s="32" t="s">
        <v>13</v>
      </c>
      <c r="B7" s="22" t="s">
        <v>16</v>
      </c>
      <c r="C7" s="17" t="s">
        <v>16</v>
      </c>
      <c r="D7" s="26" t="s">
        <v>16</v>
      </c>
      <c r="E7" s="28" t="s">
        <v>16</v>
      </c>
      <c r="F7" s="28" t="s">
        <v>16</v>
      </c>
      <c r="G7" s="26" t="s">
        <v>16</v>
      </c>
      <c r="H7" s="30" t="s">
        <v>16</v>
      </c>
      <c r="I7" s="130" t="s">
        <v>16</v>
      </c>
      <c r="J7" s="131" t="s">
        <v>16</v>
      </c>
      <c r="K7" s="131" t="s">
        <v>16</v>
      </c>
      <c r="L7" s="131" t="s">
        <v>16</v>
      </c>
      <c r="M7" s="41" t="s">
        <v>16</v>
      </c>
      <c r="N7" s="35" t="s">
        <v>60</v>
      </c>
      <c r="O7" s="36" t="s">
        <v>60</v>
      </c>
      <c r="P7" s="39" t="s">
        <v>60</v>
      </c>
      <c r="Q7" s="4"/>
    </row>
    <row r="8" spans="1:22" s="1" customFormat="1" ht="3" customHeight="1" x14ac:dyDescent="0.45">
      <c r="A8" s="12"/>
      <c r="B8" s="11"/>
      <c r="C8" s="11"/>
      <c r="D8" s="10"/>
      <c r="E8" s="10"/>
      <c r="F8" s="10"/>
      <c r="G8" s="10"/>
      <c r="H8" s="14"/>
      <c r="I8" s="127"/>
      <c r="J8" s="127"/>
      <c r="K8" s="127"/>
      <c r="L8" s="127"/>
      <c r="M8" s="13"/>
      <c r="N8" s="15"/>
      <c r="O8" s="10"/>
      <c r="P8" s="13"/>
      <c r="Q8" s="4"/>
    </row>
    <row r="9" spans="1:22" ht="26" x14ac:dyDescent="0.35">
      <c r="A9" s="37" t="s">
        <v>28</v>
      </c>
      <c r="B9" s="149"/>
      <c r="C9" s="149"/>
      <c r="D9" s="149"/>
      <c r="E9" s="149"/>
      <c r="F9" s="149"/>
      <c r="G9" s="149"/>
      <c r="H9" s="149"/>
      <c r="I9" s="150"/>
      <c r="J9" s="150"/>
      <c r="K9" s="150"/>
      <c r="L9" s="150"/>
      <c r="M9" s="151"/>
      <c r="N9" s="152">
        <f>B9+C9+D9+E9+F9+G9+H9+M9+I9+J9+K9+L9</f>
        <v>0</v>
      </c>
      <c r="O9" s="153"/>
      <c r="P9" s="154"/>
      <c r="Q9" s="5"/>
    </row>
    <row r="10" spans="1:22" ht="26.5" customHeight="1" x14ac:dyDescent="0.35">
      <c r="A10" s="37" t="s">
        <v>29</v>
      </c>
      <c r="B10" s="149"/>
      <c r="C10" s="149"/>
      <c r="D10" s="149"/>
      <c r="E10" s="149"/>
      <c r="F10" s="149"/>
      <c r="G10" s="149"/>
      <c r="H10" s="149"/>
      <c r="I10" s="150"/>
      <c r="J10" s="150"/>
      <c r="K10" s="150"/>
      <c r="L10" s="150"/>
      <c r="M10" s="151"/>
      <c r="N10" s="152">
        <f t="shared" ref="N10:N17" si="0">B10+C10+D10+E10+F10+G10+H10+M10+I10+J10+K10+L10</f>
        <v>0</v>
      </c>
      <c r="O10" s="153"/>
      <c r="P10" s="154"/>
      <c r="Q10" s="5"/>
    </row>
    <row r="11" spans="1:22" ht="23.5" customHeight="1" x14ac:dyDescent="0.35">
      <c r="A11" s="37" t="s">
        <v>0</v>
      </c>
      <c r="B11" s="149"/>
      <c r="C11" s="149"/>
      <c r="D11" s="149"/>
      <c r="E11" s="149"/>
      <c r="F11" s="149"/>
      <c r="G11" s="149"/>
      <c r="H11" s="149"/>
      <c r="I11" s="150"/>
      <c r="J11" s="150"/>
      <c r="K11" s="150"/>
      <c r="L11" s="150"/>
      <c r="M11" s="151"/>
      <c r="N11" s="152">
        <f t="shared" si="0"/>
        <v>0</v>
      </c>
      <c r="O11" s="153"/>
      <c r="P11" s="154"/>
      <c r="Q11" s="5"/>
    </row>
    <row r="12" spans="1:22" ht="23.5" customHeight="1" x14ac:dyDescent="0.35">
      <c r="A12" s="37" t="s">
        <v>22</v>
      </c>
      <c r="B12" s="149"/>
      <c r="C12" s="149"/>
      <c r="D12" s="149"/>
      <c r="E12" s="149"/>
      <c r="F12" s="149"/>
      <c r="G12" s="149"/>
      <c r="H12" s="149"/>
      <c r="I12" s="150"/>
      <c r="J12" s="150"/>
      <c r="K12" s="150"/>
      <c r="L12" s="150"/>
      <c r="M12" s="151"/>
      <c r="N12" s="152">
        <f t="shared" si="0"/>
        <v>0</v>
      </c>
      <c r="O12" s="153"/>
      <c r="P12" s="154"/>
      <c r="Q12" s="5"/>
    </row>
    <row r="13" spans="1:22" ht="26" x14ac:dyDescent="0.35">
      <c r="A13" s="37" t="s">
        <v>27</v>
      </c>
      <c r="B13" s="149"/>
      <c r="C13" s="149"/>
      <c r="D13" s="149"/>
      <c r="E13" s="149"/>
      <c r="F13" s="149"/>
      <c r="G13" s="149"/>
      <c r="H13" s="149"/>
      <c r="I13" s="150"/>
      <c r="J13" s="150"/>
      <c r="K13" s="150"/>
      <c r="L13" s="150"/>
      <c r="M13" s="151"/>
      <c r="N13" s="152">
        <f t="shared" si="0"/>
        <v>0</v>
      </c>
      <c r="O13" s="153"/>
      <c r="P13" s="154"/>
      <c r="Q13" s="5"/>
    </row>
    <row r="14" spans="1:22" ht="23.5" customHeight="1" x14ac:dyDescent="0.35">
      <c r="A14" s="37" t="s">
        <v>3</v>
      </c>
      <c r="B14" s="149"/>
      <c r="C14" s="149"/>
      <c r="D14" s="149"/>
      <c r="E14" s="149"/>
      <c r="F14" s="149"/>
      <c r="G14" s="149"/>
      <c r="H14" s="149"/>
      <c r="I14" s="150"/>
      <c r="J14" s="150"/>
      <c r="K14" s="150"/>
      <c r="L14" s="150"/>
      <c r="M14" s="151"/>
      <c r="N14" s="152">
        <f t="shared" si="0"/>
        <v>0</v>
      </c>
      <c r="O14" s="153"/>
      <c r="P14" s="154"/>
      <c r="Q14" s="5"/>
    </row>
    <row r="15" spans="1:22" ht="23.15" customHeight="1" x14ac:dyDescent="0.35">
      <c r="A15" s="37" t="s">
        <v>1</v>
      </c>
      <c r="B15" s="149"/>
      <c r="C15" s="149"/>
      <c r="D15" s="149"/>
      <c r="E15" s="149"/>
      <c r="F15" s="149"/>
      <c r="G15" s="149"/>
      <c r="H15" s="149"/>
      <c r="I15" s="150"/>
      <c r="J15" s="150"/>
      <c r="K15" s="150"/>
      <c r="L15" s="150"/>
      <c r="M15" s="151"/>
      <c r="N15" s="152">
        <f t="shared" si="0"/>
        <v>0</v>
      </c>
      <c r="O15" s="153"/>
      <c r="P15" s="154"/>
      <c r="Q15" s="5"/>
    </row>
    <row r="16" spans="1:22" ht="23.5" customHeight="1" x14ac:dyDescent="0.35">
      <c r="A16" s="37" t="s">
        <v>19</v>
      </c>
      <c r="B16" s="149"/>
      <c r="C16" s="149"/>
      <c r="D16" s="149"/>
      <c r="E16" s="149"/>
      <c r="F16" s="149"/>
      <c r="G16" s="149"/>
      <c r="H16" s="149"/>
      <c r="I16" s="150"/>
      <c r="J16" s="150"/>
      <c r="K16" s="150"/>
      <c r="L16" s="150"/>
      <c r="M16" s="151"/>
      <c r="N16" s="152">
        <f t="shared" si="0"/>
        <v>0</v>
      </c>
      <c r="O16" s="153"/>
      <c r="P16" s="154"/>
      <c r="Q16" s="5"/>
      <c r="V16" s="9"/>
    </row>
    <row r="17" spans="1:17" ht="23.5" customHeight="1" x14ac:dyDescent="0.35">
      <c r="A17" s="37" t="s">
        <v>2</v>
      </c>
      <c r="B17" s="149"/>
      <c r="C17" s="149"/>
      <c r="D17" s="149"/>
      <c r="E17" s="149"/>
      <c r="F17" s="149"/>
      <c r="G17" s="149"/>
      <c r="H17" s="149"/>
      <c r="I17" s="150"/>
      <c r="J17" s="150"/>
      <c r="K17" s="150"/>
      <c r="L17" s="150"/>
      <c r="M17" s="151"/>
      <c r="N17" s="152">
        <f t="shared" si="0"/>
        <v>0</v>
      </c>
      <c r="O17" s="153"/>
      <c r="P17" s="154"/>
      <c r="Q17" s="5"/>
    </row>
    <row r="18" spans="1:17" ht="23.15" customHeight="1" x14ac:dyDescent="0.35">
      <c r="A18" s="37" t="s">
        <v>10</v>
      </c>
      <c r="B18" s="149"/>
      <c r="C18" s="149"/>
      <c r="D18" s="149"/>
      <c r="E18" s="149"/>
      <c r="F18" s="149"/>
      <c r="G18" s="149"/>
      <c r="H18" s="149"/>
      <c r="I18" s="150"/>
      <c r="J18" s="150"/>
      <c r="K18" s="150"/>
      <c r="L18" s="150"/>
      <c r="M18" s="151"/>
      <c r="N18" s="152">
        <f>B18+C18+D18+E18+F18+G18+H18+M18+I18+J18+K18+L18</f>
        <v>0</v>
      </c>
      <c r="O18" s="153"/>
      <c r="P18" s="154"/>
      <c r="Q18" s="5"/>
    </row>
    <row r="19" spans="1:17" ht="26" x14ac:dyDescent="0.35">
      <c r="A19" s="37" t="s">
        <v>30</v>
      </c>
      <c r="B19" s="149"/>
      <c r="C19" s="149"/>
      <c r="D19" s="149"/>
      <c r="E19" s="149"/>
      <c r="F19" s="149"/>
      <c r="G19" s="149"/>
      <c r="H19" s="149"/>
      <c r="I19" s="150"/>
      <c r="J19" s="150"/>
      <c r="K19" s="150"/>
      <c r="L19" s="150"/>
      <c r="M19" s="151"/>
      <c r="N19" s="152">
        <f>B19+C19+D19+E19+F19+G19+H19+M19+I19+J19+K19+L19</f>
        <v>0</v>
      </c>
      <c r="O19" s="153"/>
      <c r="P19" s="154"/>
      <c r="Q19" s="5"/>
    </row>
    <row r="20" spans="1:17" ht="3" customHeight="1" x14ac:dyDescent="0.35">
      <c r="A20" s="19"/>
      <c r="B20" s="21"/>
      <c r="C20" s="21"/>
      <c r="D20" s="21"/>
      <c r="E20" s="21"/>
      <c r="F20" s="21"/>
      <c r="G20" s="21"/>
      <c r="H20" s="21"/>
      <c r="I20" s="21"/>
      <c r="J20" s="21"/>
      <c r="K20" s="21"/>
      <c r="L20" s="21"/>
      <c r="M20" s="21"/>
      <c r="N20" s="20"/>
      <c r="O20" s="16"/>
      <c r="P20" s="42"/>
      <c r="Q20" s="5"/>
    </row>
    <row r="21" spans="1:17" ht="23.5" customHeight="1" x14ac:dyDescent="0.35">
      <c r="A21" s="37" t="s">
        <v>11</v>
      </c>
      <c r="B21" s="149"/>
      <c r="C21" s="149"/>
      <c r="D21" s="149"/>
      <c r="E21" s="149"/>
      <c r="F21" s="149"/>
      <c r="G21" s="149"/>
      <c r="H21" s="149"/>
      <c r="I21" s="150"/>
      <c r="J21" s="150"/>
      <c r="K21" s="150"/>
      <c r="L21" s="150"/>
      <c r="M21" s="151"/>
      <c r="N21" s="164">
        <f>B21+C21+D21+E21+F21+G21+H21+M21+I21+J21+K21+L21</f>
        <v>0</v>
      </c>
      <c r="O21" s="153"/>
      <c r="P21" s="154"/>
      <c r="Q21" s="5"/>
    </row>
    <row r="22" spans="1:17" ht="23.5" customHeight="1" x14ac:dyDescent="0.35">
      <c r="A22" s="37" t="s">
        <v>23</v>
      </c>
      <c r="B22" s="149"/>
      <c r="C22" s="149"/>
      <c r="D22" s="149"/>
      <c r="E22" s="149"/>
      <c r="F22" s="149"/>
      <c r="G22" s="149"/>
      <c r="H22" s="149"/>
      <c r="I22" s="150"/>
      <c r="J22" s="150"/>
      <c r="K22" s="150"/>
      <c r="L22" s="150"/>
      <c r="M22" s="151"/>
      <c r="N22" s="164">
        <f t="shared" ref="N22:N33" si="1">B22+C22+D22+E22+F22+G22+H22+M22+I22+J22+K22+L22</f>
        <v>0</v>
      </c>
      <c r="O22" s="153"/>
      <c r="P22" s="154"/>
      <c r="Q22" s="5"/>
    </row>
    <row r="23" spans="1:17" ht="23.5" customHeight="1" x14ac:dyDescent="0.35">
      <c r="A23" s="37" t="s">
        <v>4</v>
      </c>
      <c r="B23" s="149"/>
      <c r="C23" s="149"/>
      <c r="D23" s="149"/>
      <c r="E23" s="149"/>
      <c r="F23" s="149"/>
      <c r="G23" s="149"/>
      <c r="H23" s="149"/>
      <c r="I23" s="150"/>
      <c r="J23" s="150"/>
      <c r="K23" s="150"/>
      <c r="L23" s="150"/>
      <c r="M23" s="151"/>
      <c r="N23" s="164">
        <f t="shared" si="1"/>
        <v>0</v>
      </c>
      <c r="O23" s="153"/>
      <c r="P23" s="154"/>
      <c r="Q23" s="5"/>
    </row>
    <row r="24" spans="1:17" ht="23.5" customHeight="1" x14ac:dyDescent="0.35">
      <c r="A24" s="37" t="s">
        <v>5</v>
      </c>
      <c r="B24" s="149"/>
      <c r="C24" s="149"/>
      <c r="D24" s="149"/>
      <c r="E24" s="149"/>
      <c r="F24" s="149"/>
      <c r="G24" s="149"/>
      <c r="H24" s="149"/>
      <c r="I24" s="150"/>
      <c r="J24" s="150"/>
      <c r="K24" s="150"/>
      <c r="L24" s="150"/>
      <c r="M24" s="151"/>
      <c r="N24" s="164">
        <f t="shared" si="1"/>
        <v>0</v>
      </c>
      <c r="O24" s="153"/>
      <c r="P24" s="154"/>
      <c r="Q24" s="5"/>
    </row>
    <row r="25" spans="1:17" ht="23.5" customHeight="1" x14ac:dyDescent="0.35">
      <c r="A25" s="37" t="s">
        <v>20</v>
      </c>
      <c r="B25" s="149"/>
      <c r="C25" s="149"/>
      <c r="D25" s="149"/>
      <c r="E25" s="149"/>
      <c r="F25" s="149"/>
      <c r="G25" s="149"/>
      <c r="H25" s="149"/>
      <c r="I25" s="150"/>
      <c r="J25" s="150"/>
      <c r="K25" s="150"/>
      <c r="L25" s="150"/>
      <c r="M25" s="151"/>
      <c r="N25" s="164">
        <f t="shared" si="1"/>
        <v>0</v>
      </c>
      <c r="O25" s="153"/>
      <c r="P25" s="154"/>
      <c r="Q25" s="5"/>
    </row>
    <row r="26" spans="1:17" ht="23.15" customHeight="1" x14ac:dyDescent="0.35">
      <c r="A26" s="37" t="s">
        <v>6</v>
      </c>
      <c r="B26" s="149"/>
      <c r="C26" s="149"/>
      <c r="D26" s="149"/>
      <c r="E26" s="149"/>
      <c r="F26" s="149"/>
      <c r="G26" s="149"/>
      <c r="H26" s="149"/>
      <c r="I26" s="150"/>
      <c r="J26" s="150"/>
      <c r="K26" s="150"/>
      <c r="L26" s="150"/>
      <c r="M26" s="151"/>
      <c r="N26" s="164">
        <f>B26+C26+D26+E26+F26+G26+H26+M26+I26+J26+K26+L26</f>
        <v>0</v>
      </c>
      <c r="O26" s="153"/>
      <c r="P26" s="154"/>
      <c r="Q26" s="5"/>
    </row>
    <row r="27" spans="1:17" ht="23.5" customHeight="1" x14ac:dyDescent="0.35">
      <c r="A27" s="37" t="s">
        <v>7</v>
      </c>
      <c r="B27" s="149"/>
      <c r="C27" s="149"/>
      <c r="D27" s="149"/>
      <c r="E27" s="149"/>
      <c r="F27" s="149"/>
      <c r="G27" s="149"/>
      <c r="H27" s="149"/>
      <c r="I27" s="150"/>
      <c r="J27" s="150"/>
      <c r="K27" s="150"/>
      <c r="L27" s="150"/>
      <c r="M27" s="151"/>
      <c r="N27" s="164">
        <f>B27+C27+D27+E27+F27+G27+H27+M27+I27+J27+K27+L27</f>
        <v>0</v>
      </c>
      <c r="O27" s="153"/>
      <c r="P27" s="154"/>
      <c r="Q27" s="5"/>
    </row>
    <row r="28" spans="1:17" ht="26.5" customHeight="1" x14ac:dyDescent="0.35">
      <c r="A28" s="37" t="s">
        <v>32</v>
      </c>
      <c r="B28" s="149"/>
      <c r="C28" s="149"/>
      <c r="D28" s="149"/>
      <c r="E28" s="149"/>
      <c r="F28" s="149"/>
      <c r="G28" s="149"/>
      <c r="H28" s="149"/>
      <c r="I28" s="150"/>
      <c r="J28" s="150"/>
      <c r="K28" s="150"/>
      <c r="L28" s="150"/>
      <c r="M28" s="151"/>
      <c r="N28" s="164">
        <f t="shared" si="1"/>
        <v>0</v>
      </c>
      <c r="O28" s="153"/>
      <c r="P28" s="154"/>
      <c r="Q28" s="5"/>
    </row>
    <row r="29" spans="1:17" ht="23.5" customHeight="1" x14ac:dyDescent="0.35">
      <c r="A29" s="37" t="s">
        <v>8</v>
      </c>
      <c r="B29" s="149"/>
      <c r="C29" s="149"/>
      <c r="D29" s="149"/>
      <c r="E29" s="149"/>
      <c r="F29" s="149"/>
      <c r="G29" s="149"/>
      <c r="H29" s="149"/>
      <c r="I29" s="150"/>
      <c r="J29" s="150"/>
      <c r="K29" s="150"/>
      <c r="L29" s="150"/>
      <c r="M29" s="151"/>
      <c r="N29" s="164">
        <f t="shared" si="1"/>
        <v>0</v>
      </c>
      <c r="O29" s="153"/>
      <c r="P29" s="154"/>
      <c r="Q29" s="5"/>
    </row>
    <row r="30" spans="1:17" ht="23.5" customHeight="1" x14ac:dyDescent="0.35">
      <c r="A30" s="37" t="s">
        <v>9</v>
      </c>
      <c r="B30" s="149"/>
      <c r="C30" s="149"/>
      <c r="D30" s="149"/>
      <c r="E30" s="149"/>
      <c r="F30" s="149"/>
      <c r="G30" s="149"/>
      <c r="H30" s="149"/>
      <c r="I30" s="150"/>
      <c r="J30" s="150"/>
      <c r="K30" s="150"/>
      <c r="L30" s="150"/>
      <c r="M30" s="151"/>
      <c r="N30" s="164">
        <f t="shared" si="1"/>
        <v>0</v>
      </c>
      <c r="O30" s="153"/>
      <c r="P30" s="154"/>
      <c r="Q30" s="5"/>
    </row>
    <row r="31" spans="1:17" ht="23.5" customHeight="1" x14ac:dyDescent="0.35">
      <c r="A31" s="37" t="s">
        <v>12</v>
      </c>
      <c r="B31" s="149"/>
      <c r="C31" s="149"/>
      <c r="D31" s="149"/>
      <c r="E31" s="149"/>
      <c r="F31" s="149"/>
      <c r="G31" s="149"/>
      <c r="H31" s="149"/>
      <c r="I31" s="150"/>
      <c r="J31" s="150"/>
      <c r="K31" s="150"/>
      <c r="L31" s="150"/>
      <c r="M31" s="151"/>
      <c r="N31" s="164">
        <f t="shared" si="1"/>
        <v>0</v>
      </c>
      <c r="O31" s="153"/>
      <c r="P31" s="154"/>
      <c r="Q31" s="5"/>
    </row>
    <row r="32" spans="1:17" ht="23.5" customHeight="1" x14ac:dyDescent="0.35">
      <c r="A32" s="37" t="s">
        <v>21</v>
      </c>
      <c r="B32" s="149"/>
      <c r="C32" s="149"/>
      <c r="D32" s="149"/>
      <c r="E32" s="149"/>
      <c r="F32" s="149"/>
      <c r="G32" s="149"/>
      <c r="H32" s="149"/>
      <c r="I32" s="150"/>
      <c r="J32" s="150"/>
      <c r="K32" s="150"/>
      <c r="L32" s="150"/>
      <c r="M32" s="151"/>
      <c r="N32" s="164">
        <f t="shared" si="1"/>
        <v>0</v>
      </c>
      <c r="O32" s="153"/>
      <c r="P32" s="154"/>
      <c r="Q32" s="5"/>
    </row>
    <row r="33" spans="1:17" ht="26" x14ac:dyDescent="0.35">
      <c r="A33" s="132" t="s">
        <v>31</v>
      </c>
      <c r="B33" s="149"/>
      <c r="C33" s="149"/>
      <c r="D33" s="149"/>
      <c r="E33" s="149"/>
      <c r="F33" s="149"/>
      <c r="G33" s="149"/>
      <c r="H33" s="149"/>
      <c r="I33" s="150"/>
      <c r="J33" s="150"/>
      <c r="K33" s="150"/>
      <c r="L33" s="150"/>
      <c r="M33" s="151"/>
      <c r="N33" s="165">
        <f t="shared" si="1"/>
        <v>0</v>
      </c>
      <c r="O33" s="153"/>
      <c r="P33" s="154"/>
      <c r="Q33" s="5"/>
    </row>
    <row r="34" spans="1:17" ht="3.5" customHeight="1" thickBot="1" x14ac:dyDescent="0.4">
      <c r="A34" s="133"/>
      <c r="B34" s="134"/>
      <c r="C34" s="134"/>
      <c r="D34" s="135"/>
      <c r="E34" s="135"/>
      <c r="F34" s="135"/>
      <c r="G34" s="135"/>
      <c r="H34" s="135"/>
      <c r="I34" s="135"/>
      <c r="J34" s="135"/>
      <c r="K34" s="135"/>
      <c r="L34" s="135"/>
      <c r="M34" s="135"/>
      <c r="N34" s="143"/>
      <c r="O34" s="143"/>
      <c r="P34" s="135"/>
      <c r="Q34" s="5"/>
    </row>
    <row r="35" spans="1:17" ht="25" customHeight="1" thickBot="1" x14ac:dyDescent="0.4">
      <c r="A35" s="136" t="s">
        <v>53</v>
      </c>
      <c r="B35" s="160">
        <f t="shared" ref="B35:G35" si="2">B9+B10+B11+B12+B13+B14+B15+B16+B17+B18+B19+B21+B22+B23+B24+B25+B26+B27+B28+B29+B30+B31+B32+B33</f>
        <v>0</v>
      </c>
      <c r="C35" s="160">
        <f t="shared" si="2"/>
        <v>0</v>
      </c>
      <c r="D35" s="160">
        <f t="shared" si="2"/>
        <v>0</v>
      </c>
      <c r="E35" s="160">
        <f t="shared" si="2"/>
        <v>0</v>
      </c>
      <c r="F35" s="160">
        <f t="shared" si="2"/>
        <v>0</v>
      </c>
      <c r="G35" s="160">
        <f t="shared" si="2"/>
        <v>0</v>
      </c>
      <c r="H35" s="160">
        <f t="shared" ref="H35:M35" si="3">H9+H10+H11+H12+H13+H14+H15+H16+H17+H18+H19+H21+H22+H23+H24+H25+H26+H27+H28+H29+H30+H31+H32+H33</f>
        <v>0</v>
      </c>
      <c r="I35" s="160">
        <f t="shared" si="3"/>
        <v>0</v>
      </c>
      <c r="J35" s="160">
        <f t="shared" si="3"/>
        <v>0</v>
      </c>
      <c r="K35" s="160">
        <f t="shared" si="3"/>
        <v>0</v>
      </c>
      <c r="L35" s="160">
        <f t="shared" si="3"/>
        <v>0</v>
      </c>
      <c r="M35" s="160">
        <f t="shared" si="3"/>
        <v>0</v>
      </c>
      <c r="N35" s="163" t="s">
        <v>63</v>
      </c>
      <c r="O35" s="162"/>
      <c r="P35" s="161"/>
      <c r="Q35" s="5"/>
    </row>
    <row r="36" spans="1:17" ht="3" customHeight="1" x14ac:dyDescent="0.35">
      <c r="A36" s="135"/>
      <c r="B36" s="134"/>
      <c r="C36" s="134"/>
      <c r="D36" s="135"/>
      <c r="E36" s="135"/>
      <c r="F36" s="135"/>
      <c r="G36" s="135"/>
      <c r="H36" s="135"/>
      <c r="I36" s="135"/>
      <c r="J36" s="135"/>
      <c r="K36" s="135"/>
      <c r="L36" s="135"/>
      <c r="M36" s="135"/>
      <c r="N36" s="144"/>
      <c r="O36" s="144"/>
      <c r="P36" s="135"/>
      <c r="Q36" s="5"/>
    </row>
    <row r="37" spans="1:17" x14ac:dyDescent="0.35">
      <c r="A37" s="8"/>
      <c r="B37" s="7"/>
      <c r="C37" s="7"/>
      <c r="D37" s="8"/>
      <c r="E37" s="8"/>
      <c r="F37" s="8"/>
      <c r="G37" s="8"/>
      <c r="H37" s="8"/>
      <c r="I37" s="8"/>
      <c r="J37" s="8"/>
      <c r="K37" s="8"/>
      <c r="L37" s="8"/>
      <c r="M37" s="8"/>
      <c r="N37" s="8"/>
      <c r="O37" s="8"/>
      <c r="P37" s="8"/>
    </row>
  </sheetData>
  <sheetProtection algorithmName="SHA-512" hashValue="Dt9qnNTCMlcJc5uKWTopLWi2r23hEJTYjV5CmVJyD/cAPhFvl9sVP7r3RoCw1bM44OYVl0UYu/6p4h3Oyac3uw==" saltValue="jyJvOQdQpPMJRGJlHyVrxQ==" spinCount="100000"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6167-6813-4E3B-B805-628D6A30B5AB}">
  <sheetPr>
    <tabColor rgb="FFFFC000"/>
    <pageSetUpPr fitToPage="1"/>
  </sheetPr>
  <dimension ref="A1:AL60"/>
  <sheetViews>
    <sheetView zoomScale="75" zoomScaleNormal="75" workbookViewId="0">
      <selection activeCell="H12" sqref="H12:H13"/>
    </sheetView>
  </sheetViews>
  <sheetFormatPr defaultColWidth="9.1796875" defaultRowHeight="14.5" x14ac:dyDescent="0.35"/>
  <cols>
    <col min="1" max="1" width="35.1796875" style="52" customWidth="1"/>
    <col min="2" max="2" width="11.6328125" style="52" customWidth="1"/>
    <col min="3" max="4" width="8.6328125" style="79" customWidth="1"/>
    <col min="5" max="5" width="9.26953125" style="79" customWidth="1"/>
    <col min="6" max="7" width="8.6328125" style="79" customWidth="1"/>
    <col min="8" max="8" width="9.36328125" style="79" customWidth="1"/>
    <col min="9" max="10" width="8.6328125" style="52" customWidth="1"/>
    <col min="11" max="11" width="9.26953125" style="52" customWidth="1"/>
    <col min="12" max="12" width="9.1796875" style="52"/>
    <col min="13" max="13" width="9.26953125" style="52" bestFit="1" customWidth="1"/>
    <col min="14" max="27" width="9.26953125" style="52" customWidth="1"/>
    <col min="28" max="28" width="10.08984375" style="52" hidden="1" customWidth="1"/>
    <col min="29" max="29" width="10.08984375" style="52" customWidth="1"/>
    <col min="30" max="30" width="10" style="52" hidden="1" customWidth="1"/>
    <col min="31" max="31" width="10" style="52" customWidth="1"/>
    <col min="32" max="35" width="9.26953125" style="52" customWidth="1"/>
    <col min="36" max="16384" width="9.1796875" style="52"/>
  </cols>
  <sheetData>
    <row r="1" spans="1:38" ht="10" customHeight="1" x14ac:dyDescent="0.35"/>
    <row r="2" spans="1:38" s="315" customFormat="1" ht="20" customHeight="1" x14ac:dyDescent="0.35">
      <c r="A2" s="317" t="s">
        <v>83</v>
      </c>
      <c r="C2" s="316"/>
      <c r="D2" s="404" t="s">
        <v>86</v>
      </c>
      <c r="E2" s="405"/>
      <c r="F2" s="405"/>
      <c r="G2" s="406"/>
      <c r="H2" s="503"/>
      <c r="I2" s="504"/>
      <c r="J2" s="504"/>
      <c r="K2" s="504"/>
      <c r="L2" s="505"/>
      <c r="N2" s="411" t="s">
        <v>88</v>
      </c>
      <c r="O2" s="412"/>
      <c r="P2" s="413"/>
      <c r="Q2" s="326" t="s">
        <v>89</v>
      </c>
      <c r="R2" s="407">
        <f>Budgeted_Enter_Data!O35</f>
        <v>0</v>
      </c>
      <c r="S2" s="408"/>
    </row>
    <row r="3" spans="1:38" s="315" customFormat="1" ht="18.5" customHeight="1" x14ac:dyDescent="0.45">
      <c r="A3" s="318" t="s">
        <v>84</v>
      </c>
      <c r="C3" s="404" t="s">
        <v>87</v>
      </c>
      <c r="D3" s="405"/>
      <c r="E3" s="405"/>
      <c r="F3" s="405"/>
      <c r="G3" s="406"/>
      <c r="H3" s="506"/>
      <c r="I3" s="507"/>
      <c r="J3" s="507"/>
      <c r="K3" s="507"/>
      <c r="L3" s="508"/>
      <c r="N3" s="324"/>
      <c r="O3" s="412" t="s">
        <v>132</v>
      </c>
      <c r="P3" s="413"/>
      <c r="Q3" s="326" t="s">
        <v>90</v>
      </c>
      <c r="R3" s="409">
        <f>Expended_Enter_Data!O35</f>
        <v>0</v>
      </c>
      <c r="S3" s="410"/>
    </row>
    <row r="4" spans="1:38" s="315" customFormat="1" x14ac:dyDescent="0.35">
      <c r="A4" s="317"/>
      <c r="C4" s="316"/>
      <c r="D4" s="316"/>
      <c r="E4" s="316"/>
      <c r="F4" s="316"/>
      <c r="G4" s="316"/>
      <c r="H4" s="322"/>
      <c r="I4" s="323"/>
      <c r="J4" s="323"/>
      <c r="K4" s="323"/>
      <c r="L4" s="323"/>
      <c r="O4" s="325"/>
      <c r="P4" s="325"/>
      <c r="Q4" s="325"/>
      <c r="R4" s="373"/>
      <c r="S4" s="373"/>
      <c r="T4" s="325"/>
      <c r="U4" s="325"/>
      <c r="V4" s="325"/>
      <c r="W4" s="325"/>
      <c r="X4" s="325"/>
      <c r="Y4" s="325"/>
      <c r="Z4" s="325"/>
      <c r="AA4" s="325"/>
      <c r="AB4" s="325"/>
      <c r="AC4" s="325"/>
      <c r="AD4" s="325"/>
      <c r="AE4" s="325"/>
      <c r="AF4" s="325"/>
      <c r="AG4" s="325"/>
      <c r="AH4" s="325"/>
      <c r="AI4" s="325"/>
    </row>
    <row r="5" spans="1:38" s="80" customFormat="1" ht="13" customHeight="1" x14ac:dyDescent="0.3">
      <c r="A5" s="402" t="s">
        <v>85</v>
      </c>
      <c r="B5" s="403"/>
      <c r="C5" s="444" t="s">
        <v>81</v>
      </c>
      <c r="D5" s="445"/>
      <c r="E5" s="446"/>
      <c r="F5" s="455" t="s">
        <v>95</v>
      </c>
      <c r="G5" s="456"/>
      <c r="H5" s="456"/>
      <c r="I5" s="457" t="s">
        <v>82</v>
      </c>
      <c r="J5" s="458"/>
      <c r="K5" s="458"/>
      <c r="L5" s="452" t="s">
        <v>35</v>
      </c>
      <c r="M5" s="453"/>
      <c r="N5" s="454"/>
      <c r="O5" s="459" t="s">
        <v>36</v>
      </c>
      <c r="P5" s="459"/>
      <c r="Q5" s="460"/>
      <c r="R5" s="466" t="s">
        <v>64</v>
      </c>
      <c r="S5" s="467"/>
      <c r="T5" s="467"/>
      <c r="U5" s="426" t="s">
        <v>69</v>
      </c>
      <c r="V5" s="427"/>
      <c r="W5" s="427"/>
      <c r="X5" s="427"/>
      <c r="Y5" s="427"/>
      <c r="Z5" s="450" t="s">
        <v>65</v>
      </c>
      <c r="AA5" s="451"/>
      <c r="AB5" s="463" t="s">
        <v>133</v>
      </c>
      <c r="AC5" s="464"/>
      <c r="AD5" s="464"/>
      <c r="AE5" s="465"/>
      <c r="AF5" s="449" t="s">
        <v>50</v>
      </c>
      <c r="AG5" s="448"/>
      <c r="AH5" s="447" t="s">
        <v>34</v>
      </c>
      <c r="AI5" s="448"/>
      <c r="AJ5" s="314"/>
      <c r="AK5" s="428"/>
      <c r="AL5" s="429"/>
    </row>
    <row r="6" spans="1:38" ht="14.5" customHeight="1" x14ac:dyDescent="0.35">
      <c r="A6" s="438"/>
      <c r="B6" s="439"/>
      <c r="C6" s="436"/>
      <c r="D6" s="436"/>
      <c r="E6" s="189" t="s">
        <v>66</v>
      </c>
      <c r="F6" s="437"/>
      <c r="G6" s="437"/>
      <c r="H6" s="222" t="s">
        <v>66</v>
      </c>
      <c r="I6" s="190"/>
      <c r="J6" s="191"/>
      <c r="K6" s="192" t="s">
        <v>66</v>
      </c>
      <c r="L6" s="193"/>
      <c r="M6" s="193"/>
      <c r="N6" s="194" t="s">
        <v>66</v>
      </c>
      <c r="O6" s="193"/>
      <c r="P6" s="193"/>
      <c r="Q6" s="195" t="s">
        <v>66</v>
      </c>
      <c r="R6" s="190"/>
      <c r="S6" s="190"/>
      <c r="T6" s="192" t="s">
        <v>66</v>
      </c>
      <c r="U6" s="227"/>
      <c r="V6" s="228"/>
      <c r="W6" s="228" t="s">
        <v>66</v>
      </c>
      <c r="X6" s="225" t="s">
        <v>75</v>
      </c>
      <c r="Y6" s="226" t="s">
        <v>75</v>
      </c>
      <c r="Z6" s="196"/>
      <c r="AA6" s="197"/>
      <c r="AB6" s="198"/>
      <c r="AC6" s="198"/>
      <c r="AD6" s="379"/>
      <c r="AE6" s="273"/>
      <c r="AF6" s="198"/>
      <c r="AG6" s="273"/>
      <c r="AH6" s="198"/>
      <c r="AI6" s="199"/>
      <c r="AJ6" s="51"/>
    </row>
    <row r="7" spans="1:38" ht="14.5" customHeight="1" x14ac:dyDescent="0.35">
      <c r="A7" s="440"/>
      <c r="B7" s="441"/>
      <c r="C7" s="187"/>
      <c r="D7" s="187"/>
      <c r="E7" s="188" t="s">
        <v>68</v>
      </c>
      <c r="F7" s="223"/>
      <c r="G7" s="223"/>
      <c r="H7" s="224" t="s">
        <v>67</v>
      </c>
      <c r="I7" s="190"/>
      <c r="J7" s="190"/>
      <c r="K7" s="192" t="s">
        <v>67</v>
      </c>
      <c r="L7" s="193"/>
      <c r="M7" s="193"/>
      <c r="N7" s="195" t="s">
        <v>67</v>
      </c>
      <c r="O7" s="193"/>
      <c r="P7" s="193"/>
      <c r="Q7" s="195" t="s">
        <v>67</v>
      </c>
      <c r="R7" s="190"/>
      <c r="S7" s="190"/>
      <c r="T7" s="192" t="s">
        <v>67</v>
      </c>
      <c r="U7" s="200"/>
      <c r="V7" s="200"/>
      <c r="W7" s="200" t="s">
        <v>67</v>
      </c>
      <c r="X7" s="200" t="s">
        <v>72</v>
      </c>
      <c r="Y7" s="201" t="s">
        <v>72</v>
      </c>
      <c r="Z7" s="196"/>
      <c r="AA7" s="197"/>
      <c r="AB7" s="198"/>
      <c r="AC7" s="198"/>
      <c r="AD7" s="380"/>
      <c r="AE7" s="199"/>
      <c r="AF7" s="198"/>
      <c r="AG7" s="199"/>
      <c r="AH7" s="198"/>
      <c r="AI7" s="199"/>
      <c r="AJ7" s="51"/>
    </row>
    <row r="8" spans="1:38" s="54" customFormat="1" ht="15" customHeight="1" x14ac:dyDescent="0.45">
      <c r="A8" s="442"/>
      <c r="B8" s="443"/>
      <c r="C8" s="81" t="s">
        <v>41</v>
      </c>
      <c r="D8" s="167" t="s">
        <v>42</v>
      </c>
      <c r="E8" s="169" t="s">
        <v>14</v>
      </c>
      <c r="F8" s="202" t="s">
        <v>41</v>
      </c>
      <c r="G8" s="203" t="s">
        <v>42</v>
      </c>
      <c r="H8" s="204" t="s">
        <v>14</v>
      </c>
      <c r="I8" s="205" t="s">
        <v>41</v>
      </c>
      <c r="J8" s="206" t="s">
        <v>42</v>
      </c>
      <c r="K8" s="207" t="s">
        <v>14</v>
      </c>
      <c r="L8" s="208" t="s">
        <v>41</v>
      </c>
      <c r="M8" s="209" t="s">
        <v>42</v>
      </c>
      <c r="N8" s="210" t="s">
        <v>14</v>
      </c>
      <c r="O8" s="208" t="s">
        <v>41</v>
      </c>
      <c r="P8" s="211" t="s">
        <v>42</v>
      </c>
      <c r="Q8" s="210" t="s">
        <v>14</v>
      </c>
      <c r="R8" s="205" t="s">
        <v>41</v>
      </c>
      <c r="S8" s="212" t="s">
        <v>42</v>
      </c>
      <c r="T8" s="207" t="s">
        <v>14</v>
      </c>
      <c r="U8" s="213" t="s">
        <v>41</v>
      </c>
      <c r="V8" s="214" t="s">
        <v>42</v>
      </c>
      <c r="W8" s="214" t="s">
        <v>14</v>
      </c>
      <c r="X8" s="215" t="s">
        <v>73</v>
      </c>
      <c r="Y8" s="216" t="s">
        <v>74</v>
      </c>
      <c r="Z8" s="217" t="s">
        <v>41</v>
      </c>
      <c r="AA8" s="218" t="s">
        <v>42</v>
      </c>
      <c r="AB8" s="377" t="s">
        <v>41</v>
      </c>
      <c r="AC8" s="219" t="s">
        <v>41</v>
      </c>
      <c r="AD8" s="381" t="s">
        <v>42</v>
      </c>
      <c r="AE8" s="220" t="s">
        <v>42</v>
      </c>
      <c r="AF8" s="219" t="s">
        <v>41</v>
      </c>
      <c r="AG8" s="221" t="s">
        <v>42</v>
      </c>
      <c r="AH8" s="272" t="s">
        <v>41</v>
      </c>
      <c r="AI8" s="220" t="s">
        <v>42</v>
      </c>
      <c r="AJ8" s="53"/>
    </row>
    <row r="9" spans="1:38" s="54" customFormat="1" ht="3" customHeight="1" x14ac:dyDescent="0.45">
      <c r="A9" s="82"/>
      <c r="B9" s="83"/>
      <c r="C9" s="84"/>
      <c r="D9" s="85"/>
      <c r="E9" s="170"/>
      <c r="F9" s="84"/>
      <c r="G9" s="85"/>
      <c r="H9" s="173"/>
      <c r="I9" s="86"/>
      <c r="J9" s="87"/>
      <c r="K9" s="175"/>
      <c r="L9" s="86"/>
      <c r="M9" s="87"/>
      <c r="N9" s="175"/>
      <c r="O9" s="86"/>
      <c r="P9" s="86"/>
      <c r="Q9" s="175"/>
      <c r="R9" s="86"/>
      <c r="S9" s="86"/>
      <c r="T9" s="175"/>
      <c r="U9" s="86"/>
      <c r="V9" s="86"/>
      <c r="W9" s="86"/>
      <c r="X9" s="183"/>
      <c r="Y9" s="175"/>
      <c r="Z9" s="86"/>
      <c r="AA9" s="175"/>
      <c r="AB9" s="86"/>
      <c r="AC9" s="86"/>
      <c r="AD9" s="183"/>
      <c r="AE9" s="175"/>
      <c r="AF9" s="86"/>
      <c r="AG9" s="175"/>
      <c r="AH9" s="86"/>
      <c r="AI9" s="175"/>
      <c r="AJ9" s="88"/>
    </row>
    <row r="10" spans="1:38" ht="15.5" customHeight="1" x14ac:dyDescent="0.35">
      <c r="A10" s="434" t="s">
        <v>28</v>
      </c>
      <c r="B10" s="89" t="s">
        <v>39</v>
      </c>
      <c r="C10" s="229" t="str">
        <f>Budgeted_Detail!D9</f>
        <v>.</v>
      </c>
      <c r="D10" s="229" t="str">
        <f>Expended_Detail!D9</f>
        <v>.</v>
      </c>
      <c r="E10" s="422" t="str">
        <f>IFERROR(Expended_Detail!B9/Budgeted_Detail!B9,".")</f>
        <v>.</v>
      </c>
      <c r="F10" s="230" t="str">
        <f>Budgeted_Detail!H9</f>
        <v>.</v>
      </c>
      <c r="G10" s="230" t="str">
        <f>Expended_Detail!H9</f>
        <v>.</v>
      </c>
      <c r="H10" s="424" t="str">
        <f>IFERROR(Expended_Detail!F9/Budgeted_Detail!F9,".")</f>
        <v>.</v>
      </c>
      <c r="I10" s="231" t="str">
        <f>Budgeted_Detail!L9</f>
        <v>.</v>
      </c>
      <c r="J10" s="231" t="str">
        <f>Expended_Detail!L9</f>
        <v>.</v>
      </c>
      <c r="K10" s="420" t="str">
        <f>IFERROR(Expended_Detail!J9/Budgeted_Detail!J9,".")</f>
        <v>.</v>
      </c>
      <c r="L10" s="229" t="str">
        <f>Budgeted_Detail!P9</f>
        <v>.</v>
      </c>
      <c r="M10" s="229" t="str">
        <f>Expended_Detail!P9</f>
        <v>.</v>
      </c>
      <c r="N10" s="422" t="str">
        <f>IFERROR(Expended_Detail!N9/Budgeted_Detail!N9,".")</f>
        <v>.</v>
      </c>
      <c r="O10" s="229" t="str">
        <f>Budgeted_Detail!T9</f>
        <v>.</v>
      </c>
      <c r="P10" s="229" t="str">
        <f>Expended_Detail!T9</f>
        <v>.</v>
      </c>
      <c r="Q10" s="422" t="str">
        <f>IFERROR(Expended_Detail!R9/Budgeted_Detail!R9,".")</f>
        <v>.</v>
      </c>
      <c r="R10" s="231" t="str">
        <f>Budgeted_Detail!X9</f>
        <v>.</v>
      </c>
      <c r="S10" s="231" t="str">
        <f>Expended_Detail!X9</f>
        <v>.</v>
      </c>
      <c r="T10" s="420" t="str">
        <f>IFERROR(Expended_Detail!V9/Budgeted_Detail!V9,".")</f>
        <v>.</v>
      </c>
      <c r="U10" s="179">
        <f t="shared" ref="U10:V13" si="0">SUM(C10,F10,I10,L10,O10,R10)</f>
        <v>0</v>
      </c>
      <c r="V10" s="184">
        <f t="shared" si="0"/>
        <v>0</v>
      </c>
      <c r="W10" s="416" t="str">
        <f>IFERROR((SUM(Expended_Detail!B9,Expended_Detail!F9,Expended_Detail!J9,Expended_Detail!N9,Expended_Detail!R9,Expended_Detail!V9))/(SUM(Budgeted_Detail!B9,Budgeted_Detail!F9,Budgeted_Detail!J9,Budgeted_Detail!N9,Budgeted_Detail!R9,Budgeted_Detail!V9)),".")</f>
        <v>.</v>
      </c>
      <c r="X10" s="416" t="str">
        <f>IFERROR((SUM(Budgeted_Detail!B9,Budgeted_Detail!F9,Budgeted_Detail!J9,Budgeted_Detail!N9,Budgeted_Detail!R9,Budgeted_Detail!V9))/Budgeted_Detail!AX9,".")</f>
        <v>.</v>
      </c>
      <c r="Y10" s="416" t="str">
        <f>IFERROR((SUM(Expended_Detail!B9,Expended_Detail!F9,Expended_Detail!J9,Expended_Detail!N9,Expended_Detail!R9,Expended_Detail!V9))/Expended_Detail!AX9,".")</f>
        <v>.</v>
      </c>
      <c r="Z10" s="232" t="str">
        <f>Budgeted_Detail!AB9</f>
        <v>.</v>
      </c>
      <c r="AA10" s="233" t="str">
        <f>Expended_Detail!AB9</f>
        <v>.</v>
      </c>
      <c r="AB10" s="234">
        <f>SUM(Budgeted_Detail!AF9,Budgeted_Detail!AJ9,Budgeted_Detail!AN9)</f>
        <v>0</v>
      </c>
      <c r="AC10" s="378" t="str">
        <f>IF(AB10&gt;0,AB10,".")</f>
        <v>.</v>
      </c>
      <c r="AD10" s="378">
        <f>SUM(Expended_Detail!AF9,Expended_Detail!AJ9,Expended_Detail!AN9)</f>
        <v>0</v>
      </c>
      <c r="AE10" s="235" t="str">
        <f>IF(AD10&gt;0,AD10,".")</f>
        <v>.</v>
      </c>
      <c r="AF10" s="234" t="str">
        <f>Budgeted_Detail!AR9</f>
        <v>.</v>
      </c>
      <c r="AG10" s="235" t="str">
        <f>Expended_Detail!AR9</f>
        <v>.</v>
      </c>
      <c r="AH10" s="234" t="str">
        <f>Budgeted_Detail!AV9</f>
        <v>.</v>
      </c>
      <c r="AI10" s="235" t="str">
        <f>Expended_Detail!AV9</f>
        <v>.</v>
      </c>
      <c r="AJ10" s="90"/>
      <c r="AK10" s="51"/>
    </row>
    <row r="11" spans="1:38" ht="15.5" customHeight="1" x14ac:dyDescent="0.35">
      <c r="A11" s="435"/>
      <c r="B11" s="89" t="s">
        <v>40</v>
      </c>
      <c r="C11" s="229" t="str">
        <f>Budgeted_Detail!E9</f>
        <v>.</v>
      </c>
      <c r="D11" s="229" t="str">
        <f>Expended_Detail!E9</f>
        <v>.</v>
      </c>
      <c r="E11" s="423"/>
      <c r="F11" s="230" t="str">
        <f>Budgeted_Detail!I9</f>
        <v>.</v>
      </c>
      <c r="G11" s="230" t="str">
        <f>Expended_Detail!I9</f>
        <v>.</v>
      </c>
      <c r="H11" s="425"/>
      <c r="I11" s="231" t="str">
        <f>Budgeted_Detail!M9</f>
        <v>.</v>
      </c>
      <c r="J11" s="231" t="str">
        <f>Expended_Detail!M9</f>
        <v>.</v>
      </c>
      <c r="K11" s="421"/>
      <c r="L11" s="229" t="str">
        <f>Budgeted_Detail!Q9</f>
        <v>.</v>
      </c>
      <c r="M11" s="229" t="str">
        <f>Expended_Detail!Q9</f>
        <v>.</v>
      </c>
      <c r="N11" s="423"/>
      <c r="O11" s="229" t="str">
        <f>Budgeted_Detail!U9</f>
        <v>.</v>
      </c>
      <c r="P11" s="229" t="str">
        <f>Expended_Detail!U9</f>
        <v>.</v>
      </c>
      <c r="Q11" s="423"/>
      <c r="R11" s="231" t="str">
        <f>Budgeted_Detail!Y9</f>
        <v>.</v>
      </c>
      <c r="S11" s="231" t="str">
        <f>Expended_Detail!Y9</f>
        <v>.</v>
      </c>
      <c r="T11" s="421"/>
      <c r="U11" s="179">
        <f t="shared" si="0"/>
        <v>0</v>
      </c>
      <c r="V11" s="184">
        <f t="shared" si="0"/>
        <v>0</v>
      </c>
      <c r="W11" s="417"/>
      <c r="X11" s="417"/>
      <c r="Y11" s="417"/>
      <c r="Z11" s="232" t="str">
        <f>Budgeted_Detail!AC9</f>
        <v>.</v>
      </c>
      <c r="AA11" s="233" t="str">
        <f>Expended_Detail!AC9</f>
        <v>.</v>
      </c>
      <c r="AB11" s="234">
        <f>SUM(Budgeted_Detail!AG9,Budgeted_Detail!AK9,Budgeted_Detail!AO9)</f>
        <v>0</v>
      </c>
      <c r="AC11" s="378" t="str">
        <f>IF(AB11&gt;0,AB11,".")</f>
        <v>.</v>
      </c>
      <c r="AD11" s="378">
        <f>SUM(Expended_Detail!AG9,Expended_Detail!AK9,Expended_Detail!AO9)</f>
        <v>0</v>
      </c>
      <c r="AE11" s="235" t="str">
        <f t="shared" ref="AE11:AE31" si="1">IF(AD11&gt;0,AD11,".")</f>
        <v>.</v>
      </c>
      <c r="AF11" s="234" t="str">
        <f>Budgeted_Detail!AS9</f>
        <v>.</v>
      </c>
      <c r="AG11" s="235" t="str">
        <f>Expended_Detail!AS9</f>
        <v>.</v>
      </c>
      <c r="AH11" s="234" t="str">
        <f>Budgeted_Detail!AW9</f>
        <v>.</v>
      </c>
      <c r="AI11" s="235" t="str">
        <f>Expended_Detail!AW9</f>
        <v>.</v>
      </c>
      <c r="AJ11" s="91"/>
      <c r="AK11" s="51"/>
    </row>
    <row r="12" spans="1:38" ht="15.5" customHeight="1" x14ac:dyDescent="0.35">
      <c r="A12" s="430" t="s">
        <v>29</v>
      </c>
      <c r="B12" s="92" t="s">
        <v>39</v>
      </c>
      <c r="C12" s="93" t="str">
        <f>Budgeted_Detail!D10</f>
        <v>.</v>
      </c>
      <c r="D12" s="93" t="str">
        <f>Expended_Detail!D10</f>
        <v>.</v>
      </c>
      <c r="E12" s="418" t="str">
        <f>IFERROR(Expended_Detail!B10/Budgeted_Detail!B10,".")</f>
        <v>.</v>
      </c>
      <c r="F12" s="93" t="str">
        <f>Budgeted_Detail!H10</f>
        <v>.</v>
      </c>
      <c r="G12" s="93" t="str">
        <f>Expended_Detail!H10</f>
        <v>.</v>
      </c>
      <c r="H12" s="418" t="str">
        <f>IFERROR(Expended_Detail!F10/Budgeted_Detail!F10,".")</f>
        <v>.</v>
      </c>
      <c r="I12" s="93" t="str">
        <f>Budgeted_Detail!L10</f>
        <v>.</v>
      </c>
      <c r="J12" s="93" t="str">
        <f>Expended_Detail!L10</f>
        <v>.</v>
      </c>
      <c r="K12" s="418" t="str">
        <f>IFERROR(Expended_Detail!J10/Budgeted_Detail!J10,".")</f>
        <v>.</v>
      </c>
      <c r="L12" s="93" t="str">
        <f>Budgeted_Detail!P10</f>
        <v>.</v>
      </c>
      <c r="M12" s="93" t="str">
        <f>Expended_Detail!P10</f>
        <v>.</v>
      </c>
      <c r="N12" s="418" t="str">
        <f>IFERROR(Expended_Detail!N10/Budgeted_Detail!N10,".")</f>
        <v>.</v>
      </c>
      <c r="O12" s="93" t="str">
        <f>Budgeted_Detail!T10</f>
        <v>.</v>
      </c>
      <c r="P12" s="93" t="str">
        <f>Expended_Detail!T10</f>
        <v>.</v>
      </c>
      <c r="Q12" s="418" t="str">
        <f>IFERROR(Expended_Detail!R10/Budgeted_Detail!R10,".")</f>
        <v>.</v>
      </c>
      <c r="R12" s="93" t="str">
        <f>Budgeted_Detail!X10</f>
        <v>.</v>
      </c>
      <c r="S12" s="93" t="str">
        <f>Expended_Detail!X10</f>
        <v>.</v>
      </c>
      <c r="T12" s="418" t="str">
        <f>IFERROR(Expended_Detail!V10/Budgeted_Detail!V10,".")</f>
        <v>.</v>
      </c>
      <c r="U12" s="180">
        <f t="shared" si="0"/>
        <v>0</v>
      </c>
      <c r="V12" s="185">
        <f t="shared" si="0"/>
        <v>0</v>
      </c>
      <c r="W12" s="414" t="str">
        <f>IFERROR((SUM(Expended_Detail!B10,Expended_Detail!F10,Expended_Detail!J10,Expended_Detail!N10,Expended_Detail!R10,Expended_Detail!V10))/(SUM(Budgeted_Detail!B10,Budgeted_Detail!F10,Budgeted_Detail!J10,Budgeted_Detail!N10,Budgeted_Detail!R10,Budgeted_Detail!V10)),".")</f>
        <v>.</v>
      </c>
      <c r="X12" s="414" t="str">
        <f>IFERROR((SUM(Budgeted_Detail!B10,Budgeted_Detail!F10,Budgeted_Detail!J10,Budgeted_Detail!N10,Budgeted_Detail!R10,Budgeted_Detail!V10))/Budgeted_Detail!AX10,".")</f>
        <v>.</v>
      </c>
      <c r="Y12" s="414" t="str">
        <f>IFERROR((SUM(Expended_Detail!B10,Expended_Detail!F10,Expended_Detail!J10,Expended_Detail!N10,Expended_Detail!R10,Expended_Detail!V10))/Expended_Detail!AX10,".")</f>
        <v>.</v>
      </c>
      <c r="Z12" s="93" t="str">
        <f>Budgeted_Detail!AB10</f>
        <v>.</v>
      </c>
      <c r="AA12" s="171" t="str">
        <f>Expended_Detail!AB10</f>
        <v>.</v>
      </c>
      <c r="AB12" s="93">
        <f>SUM(Budgeted_Detail!AF10,Budgeted_Detail!AJ10,Budgeted_Detail!AN10)</f>
        <v>0</v>
      </c>
      <c r="AC12" s="185" t="str">
        <f>IF(AB12&gt;0,AB12,".")</f>
        <v>.</v>
      </c>
      <c r="AD12" s="185">
        <f>SUM(Expended_Detail!AF10,Expended_Detail!AJ10,Expended_Detail!AN10)</f>
        <v>0</v>
      </c>
      <c r="AE12" s="171" t="str">
        <f t="shared" si="1"/>
        <v>.</v>
      </c>
      <c r="AF12" s="93" t="str">
        <f>Budgeted_Detail!AR10</f>
        <v>.</v>
      </c>
      <c r="AG12" s="171" t="str">
        <f>Expended_Detail!AR10</f>
        <v>.</v>
      </c>
      <c r="AH12" s="93" t="str">
        <f>Budgeted_Detail!AV10</f>
        <v>.</v>
      </c>
      <c r="AI12" s="171" t="str">
        <f>Expended_Detail!AV10</f>
        <v>.</v>
      </c>
      <c r="AJ12" s="51"/>
      <c r="AK12" s="51"/>
    </row>
    <row r="13" spans="1:38" ht="15.5" customHeight="1" x14ac:dyDescent="0.35">
      <c r="A13" s="431"/>
      <c r="B13" s="92" t="s">
        <v>40</v>
      </c>
      <c r="C13" s="93" t="str">
        <f>Budgeted_Detail!E10</f>
        <v>.</v>
      </c>
      <c r="D13" s="93" t="str">
        <f>Expended_Detail!E10</f>
        <v>.</v>
      </c>
      <c r="E13" s="419"/>
      <c r="F13" s="93" t="str">
        <f>Budgeted_Detail!I10</f>
        <v>.</v>
      </c>
      <c r="G13" s="93" t="str">
        <f>Expended_Detail!I10</f>
        <v>.</v>
      </c>
      <c r="H13" s="419"/>
      <c r="I13" s="93" t="str">
        <f>Budgeted_Detail!M10</f>
        <v>.</v>
      </c>
      <c r="J13" s="93" t="str">
        <f>Expended_Detail!M10</f>
        <v>.</v>
      </c>
      <c r="K13" s="419"/>
      <c r="L13" s="93" t="str">
        <f>Budgeted_Detail!Q10</f>
        <v>.</v>
      </c>
      <c r="M13" s="93" t="str">
        <f>Expended_Detail!Q10</f>
        <v>.</v>
      </c>
      <c r="N13" s="419"/>
      <c r="O13" s="93" t="str">
        <f>Budgeted_Detail!U10</f>
        <v>.</v>
      </c>
      <c r="P13" s="93" t="str">
        <f>Expended_Detail!U10</f>
        <v>.</v>
      </c>
      <c r="Q13" s="419"/>
      <c r="R13" s="93" t="str">
        <f>Budgeted_Detail!Y10</f>
        <v>.</v>
      </c>
      <c r="S13" s="93" t="str">
        <f>Expended_Detail!Y10</f>
        <v>.</v>
      </c>
      <c r="T13" s="419"/>
      <c r="U13" s="180">
        <f t="shared" si="0"/>
        <v>0</v>
      </c>
      <c r="V13" s="185">
        <f t="shared" si="0"/>
        <v>0</v>
      </c>
      <c r="W13" s="415"/>
      <c r="X13" s="415"/>
      <c r="Y13" s="415"/>
      <c r="Z13" s="93" t="str">
        <f>Budgeted_Detail!AC10</f>
        <v>.</v>
      </c>
      <c r="AA13" s="171" t="str">
        <f>Expended_Detail!AC10</f>
        <v>.</v>
      </c>
      <c r="AB13" s="93">
        <f>SUM(Budgeted_Detail!AG10,Budgeted_Detail!AK10,Budgeted_Detail!AO10)</f>
        <v>0</v>
      </c>
      <c r="AC13" s="185" t="str">
        <f>IF(AB13&gt;0,AB13,".")</f>
        <v>.</v>
      </c>
      <c r="AD13" s="185">
        <f>SUM(Expended_Detail!AG10,Expended_Detail!AK10,Expended_Detail!AO10)</f>
        <v>0</v>
      </c>
      <c r="AE13" s="171" t="str">
        <f t="shared" si="1"/>
        <v>.</v>
      </c>
      <c r="AF13" s="93" t="str">
        <f>Budgeted_Detail!AS10</f>
        <v>.</v>
      </c>
      <c r="AG13" s="171" t="str">
        <f>Expended_Detail!AS10</f>
        <v>.</v>
      </c>
      <c r="AH13" s="93" t="str">
        <f>Budgeted_Detail!AW10</f>
        <v>.</v>
      </c>
      <c r="AI13" s="171" t="str">
        <f>Expended_Detail!AW10</f>
        <v>.</v>
      </c>
      <c r="AJ13" s="51"/>
      <c r="AK13" s="51"/>
    </row>
    <row r="14" spans="1:38" ht="15.5" customHeight="1" x14ac:dyDescent="0.35">
      <c r="A14" s="432" t="s">
        <v>0</v>
      </c>
      <c r="B14" s="94" t="s">
        <v>39</v>
      </c>
      <c r="C14" s="229" t="str">
        <f>Budgeted_Detail!D11</f>
        <v>.</v>
      </c>
      <c r="D14" s="229" t="str">
        <f>Expended_Detail!D11</f>
        <v>.</v>
      </c>
      <c r="E14" s="422" t="str">
        <f>IFERROR(Expended_Detail!B11/Budgeted_Detail!B11,".")</f>
        <v>.</v>
      </c>
      <c r="F14" s="230" t="str">
        <f>Budgeted_Detail!H11</f>
        <v>.</v>
      </c>
      <c r="G14" s="230" t="str">
        <f>Expended_Detail!H11</f>
        <v>.</v>
      </c>
      <c r="H14" s="424" t="str">
        <f>IFERROR(Expended_Detail!F11/Budgeted_Detail!F11,".")</f>
        <v>.</v>
      </c>
      <c r="I14" s="231" t="str">
        <f>Budgeted_Detail!L11</f>
        <v>.</v>
      </c>
      <c r="J14" s="231" t="str">
        <f>Expended_Detail!L11</f>
        <v>.</v>
      </c>
      <c r="K14" s="420" t="str">
        <f>IFERROR(Expended_Detail!J11/Budgeted_Detail!J11,".")</f>
        <v>.</v>
      </c>
      <c r="L14" s="229" t="str">
        <f>Budgeted_Detail!P11</f>
        <v>.</v>
      </c>
      <c r="M14" s="229" t="str">
        <f>Expended_Detail!P11</f>
        <v>.</v>
      </c>
      <c r="N14" s="422" t="str">
        <f>IFERROR(Expended_Detail!N11/Budgeted_Detail!N11,".")</f>
        <v>.</v>
      </c>
      <c r="O14" s="229" t="str">
        <f>Budgeted_Detail!T11</f>
        <v>.</v>
      </c>
      <c r="P14" s="229" t="str">
        <f>Expended_Detail!T11</f>
        <v>.</v>
      </c>
      <c r="Q14" s="422" t="str">
        <f>IFERROR(Expended_Detail!R11/Budgeted_Detail!R11,".")</f>
        <v>.</v>
      </c>
      <c r="R14" s="231" t="str">
        <f>Budgeted_Detail!X11</f>
        <v>.</v>
      </c>
      <c r="S14" s="231" t="str">
        <f>Expended_Detail!X11</f>
        <v>.</v>
      </c>
      <c r="T14" s="420" t="str">
        <f>IFERROR(Expended_Detail!V11/Budgeted_Detail!V11,".")</f>
        <v>.</v>
      </c>
      <c r="U14" s="179">
        <f t="shared" ref="U14:U30" si="2">SUM(C14,F14,I14,L14,O14,R14)</f>
        <v>0</v>
      </c>
      <c r="V14" s="184">
        <f t="shared" ref="V14:V31" si="3">SUM(D14,G14,J14,M14,P14,S14)</f>
        <v>0</v>
      </c>
      <c r="W14" s="416" t="str">
        <f>IFERROR((SUM(Expended_Detail!B11,Expended_Detail!F11,Expended_Detail!J11,Expended_Detail!N11,Expended_Detail!R11,Expended_Detail!V11))/(SUM(Budgeted_Detail!B11,Budgeted_Detail!F11,Budgeted_Detail!J11,Budgeted_Detail!N11,Budgeted_Detail!R11,Budgeted_Detail!V11)),".")</f>
        <v>.</v>
      </c>
      <c r="X14" s="416" t="str">
        <f>IFERROR((SUM(Budgeted_Detail!B11,Budgeted_Detail!F11,Budgeted_Detail!J11,Budgeted_Detail!N11,Budgeted_Detail!R11,Budgeted_Detail!V11))/Budgeted_Detail!AX11,".")</f>
        <v>.</v>
      </c>
      <c r="Y14" s="416" t="str">
        <f>IFERROR((SUM(Expended_Detail!B11,Expended_Detail!F11,Expended_Detail!J11,Expended_Detail!N11,Expended_Detail!R11,Expended_Detail!V11))/Expended_Detail!AX11,".")</f>
        <v>.</v>
      </c>
      <c r="Z14" s="232" t="str">
        <f>Budgeted_Detail!AB11</f>
        <v>.</v>
      </c>
      <c r="AA14" s="233" t="str">
        <f>Expended_Detail!AB11</f>
        <v>.</v>
      </c>
      <c r="AB14" s="234">
        <f>SUM(Budgeted_Detail!AF11,Budgeted_Detail!AJ11,Budgeted_Detail!AN11)</f>
        <v>0</v>
      </c>
      <c r="AC14" s="378" t="str">
        <f t="shared" ref="AC14:AC31" si="4">IF(AB14&gt;0,AB14,".")</f>
        <v>.</v>
      </c>
      <c r="AD14" s="378">
        <f>SUM(Expended_Detail!AF11,Expended_Detail!AJ11,Expended_Detail!AN11)</f>
        <v>0</v>
      </c>
      <c r="AE14" s="235" t="str">
        <f t="shared" si="1"/>
        <v>.</v>
      </c>
      <c r="AF14" s="234" t="str">
        <f>Budgeted_Detail!AR11</f>
        <v>.</v>
      </c>
      <c r="AG14" s="235" t="str">
        <f>Expended_Detail!AR11</f>
        <v>.</v>
      </c>
      <c r="AH14" s="234" t="str">
        <f>Budgeted_Detail!AV11</f>
        <v>.</v>
      </c>
      <c r="AI14" s="235" t="str">
        <f>Expended_Detail!AV11</f>
        <v>.</v>
      </c>
      <c r="AJ14" s="51"/>
      <c r="AK14" s="51"/>
    </row>
    <row r="15" spans="1:38" ht="15.5" customHeight="1" x14ac:dyDescent="0.35">
      <c r="A15" s="433"/>
      <c r="B15" s="94" t="s">
        <v>40</v>
      </c>
      <c r="C15" s="229" t="str">
        <f>Budgeted_Detail!E11</f>
        <v>.</v>
      </c>
      <c r="D15" s="229" t="str">
        <f>Expended_Detail!E11</f>
        <v>.</v>
      </c>
      <c r="E15" s="423"/>
      <c r="F15" s="230" t="str">
        <f>Budgeted_Detail!I11</f>
        <v>.</v>
      </c>
      <c r="G15" s="230" t="str">
        <f>Expended_Detail!I11</f>
        <v>.</v>
      </c>
      <c r="H15" s="425"/>
      <c r="I15" s="231" t="str">
        <f>Budgeted_Detail!M11</f>
        <v>.</v>
      </c>
      <c r="J15" s="231" t="str">
        <f>Expended_Detail!M11</f>
        <v>.</v>
      </c>
      <c r="K15" s="421"/>
      <c r="L15" s="229" t="str">
        <f>Budgeted_Detail!Q11</f>
        <v>.</v>
      </c>
      <c r="M15" s="229" t="str">
        <f>Expended_Detail!Q11</f>
        <v>.</v>
      </c>
      <c r="N15" s="423"/>
      <c r="O15" s="229" t="str">
        <f>Budgeted_Detail!U11</f>
        <v>.</v>
      </c>
      <c r="P15" s="229" t="str">
        <f>Expended_Detail!U11</f>
        <v>.</v>
      </c>
      <c r="Q15" s="423"/>
      <c r="R15" s="231" t="str">
        <f>Budgeted_Detail!Y11</f>
        <v>.</v>
      </c>
      <c r="S15" s="231" t="str">
        <f>Expended_Detail!Y11</f>
        <v>.</v>
      </c>
      <c r="T15" s="421"/>
      <c r="U15" s="179">
        <f t="shared" si="2"/>
        <v>0</v>
      </c>
      <c r="V15" s="184">
        <f t="shared" si="3"/>
        <v>0</v>
      </c>
      <c r="W15" s="417"/>
      <c r="X15" s="417"/>
      <c r="Y15" s="417"/>
      <c r="Z15" s="232" t="str">
        <f>Budgeted_Detail!AC11</f>
        <v>.</v>
      </c>
      <c r="AA15" s="233" t="str">
        <f>Expended_Detail!AC11</f>
        <v>.</v>
      </c>
      <c r="AB15" s="234">
        <f>SUM(Budgeted_Detail!AG11,Budgeted_Detail!AK11,Budgeted_Detail!AO11)</f>
        <v>0</v>
      </c>
      <c r="AC15" s="378" t="str">
        <f t="shared" si="4"/>
        <v>.</v>
      </c>
      <c r="AD15" s="378">
        <f>SUM(Expended_Detail!AG11,Expended_Detail!AK11,Expended_Detail!AO11)</f>
        <v>0</v>
      </c>
      <c r="AE15" s="235" t="str">
        <f t="shared" si="1"/>
        <v>.</v>
      </c>
      <c r="AF15" s="234" t="str">
        <f>Budgeted_Detail!AS11</f>
        <v>.</v>
      </c>
      <c r="AG15" s="235" t="str">
        <f>Expended_Detail!AS11</f>
        <v>.</v>
      </c>
      <c r="AH15" s="234" t="str">
        <f>Budgeted_Detail!AW11</f>
        <v>.</v>
      </c>
      <c r="AI15" s="235" t="str">
        <f>Expended_Detail!AW11</f>
        <v>.</v>
      </c>
      <c r="AJ15" s="51"/>
      <c r="AK15" s="51"/>
    </row>
    <row r="16" spans="1:38" ht="15.5" customHeight="1" x14ac:dyDescent="0.35">
      <c r="A16" s="430" t="s">
        <v>22</v>
      </c>
      <c r="B16" s="92" t="s">
        <v>39</v>
      </c>
      <c r="C16" s="93" t="str">
        <f>Budgeted_Detail!D12</f>
        <v>.</v>
      </c>
      <c r="D16" s="93" t="str">
        <f>Expended_Detail!D12</f>
        <v>.</v>
      </c>
      <c r="E16" s="418" t="str">
        <f>IFERROR(Expended_Detail!B12/Budgeted_Detail!B12,".")</f>
        <v>.</v>
      </c>
      <c r="F16" s="93" t="str">
        <f>Budgeted_Detail!H12</f>
        <v>.</v>
      </c>
      <c r="G16" s="93" t="str">
        <f>Expended_Detail!H12</f>
        <v>.</v>
      </c>
      <c r="H16" s="418" t="str">
        <f>IFERROR(Expended_Detail!F12/Budgeted_Detail!F12,".")</f>
        <v>.</v>
      </c>
      <c r="I16" s="93" t="str">
        <f>Budgeted_Detail!L12</f>
        <v>.</v>
      </c>
      <c r="J16" s="93" t="str">
        <f>Expended_Detail!L12</f>
        <v>.</v>
      </c>
      <c r="K16" s="418" t="str">
        <f>IFERROR(Expended_Detail!J12/Budgeted_Detail!J12,".")</f>
        <v>.</v>
      </c>
      <c r="L16" s="93" t="str">
        <f>Budgeted_Detail!P12</f>
        <v>.</v>
      </c>
      <c r="M16" s="93" t="str">
        <f>Expended_Detail!P12</f>
        <v>.</v>
      </c>
      <c r="N16" s="418" t="str">
        <f>IFERROR(Expended_Detail!N12/Budgeted_Detail!N12,".")</f>
        <v>.</v>
      </c>
      <c r="O16" s="93" t="str">
        <f>Budgeted_Detail!T12</f>
        <v>.</v>
      </c>
      <c r="P16" s="93" t="str">
        <f>Expended_Detail!T12</f>
        <v>.</v>
      </c>
      <c r="Q16" s="418" t="str">
        <f>IFERROR(Expended_Detail!R12/Budgeted_Detail!R12,".")</f>
        <v>.</v>
      </c>
      <c r="R16" s="93" t="str">
        <f>Budgeted_Detail!X12</f>
        <v>.</v>
      </c>
      <c r="S16" s="93" t="str">
        <f>Expended_Detail!X12</f>
        <v>.</v>
      </c>
      <c r="T16" s="418" t="str">
        <f>IFERROR(Expended_Detail!V12/Budgeted_Detail!V12,".")</f>
        <v>.</v>
      </c>
      <c r="U16" s="180">
        <f t="shared" si="2"/>
        <v>0</v>
      </c>
      <c r="V16" s="185">
        <f t="shared" si="3"/>
        <v>0</v>
      </c>
      <c r="W16" s="414" t="str">
        <f>IFERROR((SUM(Expended_Detail!B12,Expended_Detail!F12,Expended_Detail!J12,Expended_Detail!N12,Expended_Detail!R12,Expended_Detail!V12))/(SUM(Budgeted_Detail!B12,Budgeted_Detail!F12,Budgeted_Detail!J12,Budgeted_Detail!N12,Budgeted_Detail!R12,Budgeted_Detail!V12)),".")</f>
        <v>.</v>
      </c>
      <c r="X16" s="414" t="str">
        <f>IFERROR((SUM(Budgeted_Detail!B12,Budgeted_Detail!F12,Budgeted_Detail!J12,Budgeted_Detail!N12,Budgeted_Detail!R12,Budgeted_Detail!V12))/Budgeted_Detail!AX12,".")</f>
        <v>.</v>
      </c>
      <c r="Y16" s="414" t="str">
        <f>IFERROR((SUM(Expended_Detail!B12,Expended_Detail!F12,Expended_Detail!J12,Expended_Detail!N12,Expended_Detail!R12,Expended_Detail!V12))/Expended_Detail!AX12,".")</f>
        <v>.</v>
      </c>
      <c r="Z16" s="93" t="str">
        <f>Budgeted_Detail!AB12</f>
        <v>.</v>
      </c>
      <c r="AA16" s="171" t="str">
        <f>Expended_Detail!AB12</f>
        <v>.</v>
      </c>
      <c r="AB16" s="93">
        <f>SUM(Budgeted_Detail!AF12,Budgeted_Detail!AJ12,Budgeted_Detail!AN12)</f>
        <v>0</v>
      </c>
      <c r="AC16" s="185" t="str">
        <f t="shared" si="4"/>
        <v>.</v>
      </c>
      <c r="AD16" s="185">
        <f>SUM(Expended_Detail!AF12,Expended_Detail!AJ12,Expended_Detail!AN12)</f>
        <v>0</v>
      </c>
      <c r="AE16" s="171" t="str">
        <f t="shared" si="1"/>
        <v>.</v>
      </c>
      <c r="AF16" s="93" t="str">
        <f>Budgeted_Detail!AR12</f>
        <v>.</v>
      </c>
      <c r="AG16" s="171" t="str">
        <f>Expended_Detail!AR12</f>
        <v>.</v>
      </c>
      <c r="AH16" s="93" t="str">
        <f>Budgeted_Detail!AV12</f>
        <v>.</v>
      </c>
      <c r="AI16" s="171" t="str">
        <f>Expended_Detail!AV12</f>
        <v>.</v>
      </c>
      <c r="AJ16" s="51"/>
      <c r="AK16" s="51"/>
    </row>
    <row r="17" spans="1:37" ht="15.5" customHeight="1" x14ac:dyDescent="0.35">
      <c r="A17" s="431"/>
      <c r="B17" s="92" t="s">
        <v>40</v>
      </c>
      <c r="C17" s="93" t="str">
        <f>Budgeted_Detail!E12</f>
        <v>.</v>
      </c>
      <c r="D17" s="93" t="str">
        <f>Expended_Detail!E12</f>
        <v>.</v>
      </c>
      <c r="E17" s="419"/>
      <c r="F17" s="93" t="str">
        <f>Budgeted_Detail!I12</f>
        <v>.</v>
      </c>
      <c r="G17" s="93" t="str">
        <f>Expended_Detail!I12</f>
        <v>.</v>
      </c>
      <c r="H17" s="419"/>
      <c r="I17" s="93" t="str">
        <f>Budgeted_Detail!M12</f>
        <v>.</v>
      </c>
      <c r="J17" s="93" t="str">
        <f>Expended_Detail!M12</f>
        <v>.</v>
      </c>
      <c r="K17" s="419"/>
      <c r="L17" s="93" t="str">
        <f>Budgeted_Detail!Q12</f>
        <v>.</v>
      </c>
      <c r="M17" s="93" t="str">
        <f>Expended_Detail!Q12</f>
        <v>.</v>
      </c>
      <c r="N17" s="419"/>
      <c r="O17" s="93" t="str">
        <f>Budgeted_Detail!U12</f>
        <v>.</v>
      </c>
      <c r="P17" s="93" t="str">
        <f>Expended_Detail!U12</f>
        <v>.</v>
      </c>
      <c r="Q17" s="419"/>
      <c r="R17" s="93" t="str">
        <f>Budgeted_Detail!Y12</f>
        <v>.</v>
      </c>
      <c r="S17" s="93" t="str">
        <f>Expended_Detail!Y12</f>
        <v>.</v>
      </c>
      <c r="T17" s="419"/>
      <c r="U17" s="180">
        <f t="shared" si="2"/>
        <v>0</v>
      </c>
      <c r="V17" s="185">
        <f t="shared" si="3"/>
        <v>0</v>
      </c>
      <c r="W17" s="415"/>
      <c r="X17" s="415"/>
      <c r="Y17" s="415"/>
      <c r="Z17" s="93" t="str">
        <f>Budgeted_Detail!AC12</f>
        <v>.</v>
      </c>
      <c r="AA17" s="171" t="str">
        <f>Expended_Detail!AC12</f>
        <v>.</v>
      </c>
      <c r="AB17" s="93">
        <f>SUM(Budgeted_Detail!AG12,Budgeted_Detail!AK12,Budgeted_Detail!AO12)</f>
        <v>0</v>
      </c>
      <c r="AC17" s="185" t="str">
        <f t="shared" si="4"/>
        <v>.</v>
      </c>
      <c r="AD17" s="185">
        <f>SUM(Expended_Detail!AG12,Expended_Detail!AK12,Expended_Detail!AO12)</f>
        <v>0</v>
      </c>
      <c r="AE17" s="171" t="str">
        <f t="shared" si="1"/>
        <v>.</v>
      </c>
      <c r="AF17" s="93" t="str">
        <f>Budgeted_Detail!AS12</f>
        <v>.</v>
      </c>
      <c r="AG17" s="171" t="str">
        <f>Expended_Detail!AS12</f>
        <v>.</v>
      </c>
      <c r="AH17" s="93" t="str">
        <f>Budgeted_Detail!AW12</f>
        <v>.</v>
      </c>
      <c r="AI17" s="171" t="str">
        <f>Expended_Detail!AW12</f>
        <v>.</v>
      </c>
      <c r="AJ17" s="51"/>
      <c r="AK17" s="51"/>
    </row>
    <row r="18" spans="1:37" ht="15.5" customHeight="1" x14ac:dyDescent="0.35">
      <c r="A18" s="434" t="s">
        <v>27</v>
      </c>
      <c r="B18" s="89" t="s">
        <v>39</v>
      </c>
      <c r="C18" s="229" t="str">
        <f>Budgeted_Detail!D13</f>
        <v>.</v>
      </c>
      <c r="D18" s="229" t="str">
        <f>Expended_Detail!D13</f>
        <v>.</v>
      </c>
      <c r="E18" s="422" t="str">
        <f>IFERROR(Expended_Detail!B13/Budgeted_Detail!B13,".")</f>
        <v>.</v>
      </c>
      <c r="F18" s="230" t="str">
        <f>Budgeted_Detail!H13</f>
        <v>.</v>
      </c>
      <c r="G18" s="230" t="str">
        <f>Expended_Detail!H13</f>
        <v>.</v>
      </c>
      <c r="H18" s="424" t="str">
        <f>IFERROR(Expended_Detail!F13/Budgeted_Detail!F13,".")</f>
        <v>.</v>
      </c>
      <c r="I18" s="231" t="str">
        <f>Budgeted_Detail!L13</f>
        <v>.</v>
      </c>
      <c r="J18" s="231" t="str">
        <f>Expended_Detail!L13</f>
        <v>.</v>
      </c>
      <c r="K18" s="420" t="str">
        <f>IFERROR(Expended_Detail!J13/Budgeted_Detail!J13,".")</f>
        <v>.</v>
      </c>
      <c r="L18" s="229" t="str">
        <f>Budgeted_Detail!P13</f>
        <v>.</v>
      </c>
      <c r="M18" s="229" t="str">
        <f>Expended_Detail!P13</f>
        <v>.</v>
      </c>
      <c r="N18" s="422" t="str">
        <f>IFERROR(Expended_Detail!N13/Budgeted_Detail!N13,".")</f>
        <v>.</v>
      </c>
      <c r="O18" s="229" t="str">
        <f>Budgeted_Detail!T13</f>
        <v>.</v>
      </c>
      <c r="P18" s="229" t="str">
        <f>Expended_Detail!T13</f>
        <v>.</v>
      </c>
      <c r="Q18" s="422" t="str">
        <f>IFERROR(Expended_Detail!R13/Budgeted_Detail!R13,".")</f>
        <v>.</v>
      </c>
      <c r="R18" s="231" t="str">
        <f>Budgeted_Detail!X13</f>
        <v>.</v>
      </c>
      <c r="S18" s="231" t="str">
        <f>Expended_Detail!X13</f>
        <v>.</v>
      </c>
      <c r="T18" s="420" t="str">
        <f>IFERROR(Expended_Detail!V13/Budgeted_Detail!V13,".")</f>
        <v>.</v>
      </c>
      <c r="U18" s="179">
        <f t="shared" si="2"/>
        <v>0</v>
      </c>
      <c r="V18" s="184">
        <f t="shared" si="3"/>
        <v>0</v>
      </c>
      <c r="W18" s="416" t="str">
        <f>IFERROR((SUM(Expended_Detail!B13,Expended_Detail!F13,Expended_Detail!J13,Expended_Detail!N13,Expended_Detail!R13,Expended_Detail!V13))/(SUM(Budgeted_Detail!B13,Budgeted_Detail!F13,Budgeted_Detail!J13,Budgeted_Detail!N13,Budgeted_Detail!R13,Budgeted_Detail!V13)),".")</f>
        <v>.</v>
      </c>
      <c r="X18" s="416" t="str">
        <f>IFERROR((SUM(Budgeted_Detail!B13,Budgeted_Detail!F13,Budgeted_Detail!J13,Budgeted_Detail!N13,Budgeted_Detail!R13,Budgeted_Detail!V13))/Budgeted_Detail!AX13,".")</f>
        <v>.</v>
      </c>
      <c r="Y18" s="416" t="str">
        <f>IFERROR((SUM(Expended_Detail!B13,Expended_Detail!F13,Expended_Detail!J13,Expended_Detail!N13,Expended_Detail!R13,Expended_Detail!V13))/Expended_Detail!AX13,".")</f>
        <v>.</v>
      </c>
      <c r="Z18" s="232" t="str">
        <f>Budgeted_Detail!AB13</f>
        <v>.</v>
      </c>
      <c r="AA18" s="233" t="str">
        <f>Expended_Detail!AB13</f>
        <v>.</v>
      </c>
      <c r="AB18" s="234">
        <f>SUM(Budgeted_Detail!AF13,Budgeted_Detail!AJ13,Budgeted_Detail!AN13)</f>
        <v>0</v>
      </c>
      <c r="AC18" s="378" t="str">
        <f t="shared" si="4"/>
        <v>.</v>
      </c>
      <c r="AD18" s="378">
        <f>SUM(Expended_Detail!AF13,Expended_Detail!AJ13,Expended_Detail!AN13)</f>
        <v>0</v>
      </c>
      <c r="AE18" s="235" t="str">
        <f t="shared" si="1"/>
        <v>.</v>
      </c>
      <c r="AF18" s="234" t="str">
        <f>Budgeted_Detail!AR13</f>
        <v>.</v>
      </c>
      <c r="AG18" s="235" t="str">
        <f>Expended_Detail!AR13</f>
        <v>.</v>
      </c>
      <c r="AH18" s="234" t="str">
        <f>Budgeted_Detail!AV13</f>
        <v>.</v>
      </c>
      <c r="AI18" s="235" t="str">
        <f>Expended_Detail!AV13</f>
        <v>.</v>
      </c>
      <c r="AJ18" s="51"/>
      <c r="AK18" s="51"/>
    </row>
    <row r="19" spans="1:37" ht="15.5" customHeight="1" x14ac:dyDescent="0.35">
      <c r="A19" s="435"/>
      <c r="B19" s="89" t="s">
        <v>40</v>
      </c>
      <c r="C19" s="229" t="str">
        <f>Budgeted_Detail!E13</f>
        <v>.</v>
      </c>
      <c r="D19" s="229" t="str">
        <f>Expended_Detail!E13</f>
        <v>.</v>
      </c>
      <c r="E19" s="423"/>
      <c r="F19" s="230" t="str">
        <f>Budgeted_Detail!I13</f>
        <v>.</v>
      </c>
      <c r="G19" s="230" t="str">
        <f>Expended_Detail!I13</f>
        <v>.</v>
      </c>
      <c r="H19" s="425"/>
      <c r="I19" s="231" t="str">
        <f>Budgeted_Detail!M13</f>
        <v>.</v>
      </c>
      <c r="J19" s="231" t="str">
        <f>Expended_Detail!M13</f>
        <v>.</v>
      </c>
      <c r="K19" s="421"/>
      <c r="L19" s="229" t="str">
        <f>Budgeted_Detail!Q13</f>
        <v>.</v>
      </c>
      <c r="M19" s="229" t="str">
        <f>Expended_Detail!Q13</f>
        <v>.</v>
      </c>
      <c r="N19" s="423"/>
      <c r="O19" s="229" t="str">
        <f>Budgeted_Detail!U13</f>
        <v>.</v>
      </c>
      <c r="P19" s="229" t="str">
        <f>Expended_Detail!U13</f>
        <v>.</v>
      </c>
      <c r="Q19" s="423"/>
      <c r="R19" s="231" t="str">
        <f>Budgeted_Detail!Y13</f>
        <v>.</v>
      </c>
      <c r="S19" s="231" t="str">
        <f>Expended_Detail!Y13</f>
        <v>.</v>
      </c>
      <c r="T19" s="421"/>
      <c r="U19" s="179">
        <f t="shared" si="2"/>
        <v>0</v>
      </c>
      <c r="V19" s="184">
        <f t="shared" si="3"/>
        <v>0</v>
      </c>
      <c r="W19" s="417"/>
      <c r="X19" s="417"/>
      <c r="Y19" s="417"/>
      <c r="Z19" s="232" t="str">
        <f>Budgeted_Detail!AC13</f>
        <v>.</v>
      </c>
      <c r="AA19" s="233" t="str">
        <f>Expended_Detail!AC13</f>
        <v>.</v>
      </c>
      <c r="AB19" s="234">
        <f>SUM(Budgeted_Detail!AG13,Budgeted_Detail!AK13,Budgeted_Detail!AO13)</f>
        <v>0</v>
      </c>
      <c r="AC19" s="378" t="str">
        <f t="shared" si="4"/>
        <v>.</v>
      </c>
      <c r="AD19" s="378">
        <f>SUM(Expended_Detail!AG13,Expended_Detail!AK13,Expended_Detail!AO13)</f>
        <v>0</v>
      </c>
      <c r="AE19" s="235" t="str">
        <f t="shared" si="1"/>
        <v>.</v>
      </c>
      <c r="AF19" s="234" t="str">
        <f>Budgeted_Detail!AS13</f>
        <v>.</v>
      </c>
      <c r="AG19" s="235" t="str">
        <f>Expended_Detail!AS13</f>
        <v>.</v>
      </c>
      <c r="AH19" s="234" t="str">
        <f>Budgeted_Detail!AW13</f>
        <v>.</v>
      </c>
      <c r="AI19" s="235" t="str">
        <f>Expended_Detail!AW13</f>
        <v>.</v>
      </c>
      <c r="AJ19" s="51"/>
      <c r="AK19" s="51"/>
    </row>
    <row r="20" spans="1:37" ht="15.5" customHeight="1" x14ac:dyDescent="0.35">
      <c r="A20" s="430" t="s">
        <v>3</v>
      </c>
      <c r="B20" s="92" t="s">
        <v>39</v>
      </c>
      <c r="C20" s="93" t="str">
        <f>Budgeted_Detail!D14</f>
        <v>.</v>
      </c>
      <c r="D20" s="93" t="str">
        <f>Expended_Detail!D14</f>
        <v>.</v>
      </c>
      <c r="E20" s="418" t="str">
        <f>IFERROR(Expended_Detail!B14/Budgeted_Detail!B14,".")</f>
        <v>.</v>
      </c>
      <c r="F20" s="93" t="str">
        <f>Budgeted_Detail!H14</f>
        <v>.</v>
      </c>
      <c r="G20" s="93" t="str">
        <f>Expended_Detail!H14</f>
        <v>.</v>
      </c>
      <c r="H20" s="418" t="str">
        <f>IFERROR(Expended_Detail!F14/Budgeted_Detail!F14,".")</f>
        <v>.</v>
      </c>
      <c r="I20" s="93" t="str">
        <f>Budgeted_Detail!L14</f>
        <v>.</v>
      </c>
      <c r="J20" s="93" t="str">
        <f>Expended_Detail!L14</f>
        <v>.</v>
      </c>
      <c r="K20" s="418" t="str">
        <f>IFERROR(Expended_Detail!J14/Budgeted_Detail!J14,".")</f>
        <v>.</v>
      </c>
      <c r="L20" s="93" t="str">
        <f>Budgeted_Detail!P14</f>
        <v>.</v>
      </c>
      <c r="M20" s="93" t="str">
        <f>Expended_Detail!P14</f>
        <v>.</v>
      </c>
      <c r="N20" s="418" t="str">
        <f>IFERROR(Expended_Detail!N14/Budgeted_Detail!N14,".")</f>
        <v>.</v>
      </c>
      <c r="O20" s="93" t="str">
        <f>Budgeted_Detail!T14</f>
        <v>.</v>
      </c>
      <c r="P20" s="93" t="str">
        <f>Expended_Detail!T14</f>
        <v>.</v>
      </c>
      <c r="Q20" s="418" t="str">
        <f>IFERROR(Expended_Detail!R14/Budgeted_Detail!R14,".")</f>
        <v>.</v>
      </c>
      <c r="R20" s="93" t="str">
        <f>Budgeted_Detail!X14</f>
        <v>.</v>
      </c>
      <c r="S20" s="93" t="str">
        <f>Expended_Detail!X14</f>
        <v>.</v>
      </c>
      <c r="T20" s="418" t="str">
        <f>IFERROR(Expended_Detail!V14/Budgeted_Detail!V14,".")</f>
        <v>.</v>
      </c>
      <c r="U20" s="180">
        <f t="shared" si="2"/>
        <v>0</v>
      </c>
      <c r="V20" s="185">
        <f t="shared" si="3"/>
        <v>0</v>
      </c>
      <c r="W20" s="414" t="str">
        <f>IFERROR((SUM(Expended_Detail!B14,Expended_Detail!F14,Expended_Detail!J14,Expended_Detail!N14,Expended_Detail!R14,Expended_Detail!V14))/(SUM(Budgeted_Detail!B14,Budgeted_Detail!F14,Budgeted_Detail!J14,Budgeted_Detail!N14,Budgeted_Detail!R14,Budgeted_Detail!V14)),".")</f>
        <v>.</v>
      </c>
      <c r="X20" s="414" t="str">
        <f>IFERROR((SUM(Budgeted_Detail!B14,Budgeted_Detail!F14,Budgeted_Detail!J14,Budgeted_Detail!N14,Budgeted_Detail!R14,Budgeted_Detail!V14))/Budgeted_Detail!AX14,".")</f>
        <v>.</v>
      </c>
      <c r="Y20" s="414" t="str">
        <f>IFERROR((SUM(Expended_Detail!B14,Expended_Detail!F14,Expended_Detail!J14,Expended_Detail!N14,Expended_Detail!R14,Expended_Detail!V14))/Expended_Detail!AX14,".")</f>
        <v>.</v>
      </c>
      <c r="Z20" s="93" t="str">
        <f>Budgeted_Detail!AB14</f>
        <v>.</v>
      </c>
      <c r="AA20" s="171" t="str">
        <f>Expended_Detail!AB14</f>
        <v>.</v>
      </c>
      <c r="AB20" s="93">
        <f>SUM(Budgeted_Detail!AF14,Budgeted_Detail!AJ14,Budgeted_Detail!AN14)</f>
        <v>0</v>
      </c>
      <c r="AC20" s="185" t="str">
        <f t="shared" si="4"/>
        <v>.</v>
      </c>
      <c r="AD20" s="185">
        <f>SUM(Expended_Detail!AF14,Expended_Detail!AJ14,Expended_Detail!AN14)</f>
        <v>0</v>
      </c>
      <c r="AE20" s="171" t="str">
        <f t="shared" si="1"/>
        <v>.</v>
      </c>
      <c r="AF20" s="93" t="str">
        <f>Budgeted_Detail!AR14</f>
        <v>.</v>
      </c>
      <c r="AG20" s="171" t="str">
        <f>Expended_Detail!AR14</f>
        <v>.</v>
      </c>
      <c r="AH20" s="93" t="str">
        <f>Budgeted_Detail!AV14</f>
        <v>.</v>
      </c>
      <c r="AI20" s="171" t="str">
        <f>Expended_Detail!AV14</f>
        <v>.</v>
      </c>
      <c r="AJ20" s="51"/>
      <c r="AK20" s="51"/>
    </row>
    <row r="21" spans="1:37" ht="15.5" customHeight="1" x14ac:dyDescent="0.35">
      <c r="A21" s="431"/>
      <c r="B21" s="92" t="s">
        <v>40</v>
      </c>
      <c r="C21" s="93" t="str">
        <f>Budgeted_Detail!E14</f>
        <v>.</v>
      </c>
      <c r="D21" s="93" t="str">
        <f>Expended_Detail!E14</f>
        <v>.</v>
      </c>
      <c r="E21" s="419"/>
      <c r="F21" s="93" t="str">
        <f>Budgeted_Detail!I14</f>
        <v>.</v>
      </c>
      <c r="G21" s="93" t="str">
        <f>Expended_Detail!I14</f>
        <v>.</v>
      </c>
      <c r="H21" s="419"/>
      <c r="I21" s="93" t="str">
        <f>Budgeted_Detail!M14</f>
        <v>.</v>
      </c>
      <c r="J21" s="93" t="str">
        <f>Expended_Detail!M14</f>
        <v>.</v>
      </c>
      <c r="K21" s="419"/>
      <c r="L21" s="93" t="str">
        <f>Budgeted_Detail!Q14</f>
        <v>.</v>
      </c>
      <c r="M21" s="93" t="str">
        <f>Expended_Detail!Q14</f>
        <v>.</v>
      </c>
      <c r="N21" s="419"/>
      <c r="O21" s="93" t="str">
        <f>Budgeted_Detail!U14</f>
        <v>.</v>
      </c>
      <c r="P21" s="93" t="str">
        <f>Expended_Detail!U14</f>
        <v>.</v>
      </c>
      <c r="Q21" s="419"/>
      <c r="R21" s="93" t="str">
        <f>Budgeted_Detail!Y14</f>
        <v>.</v>
      </c>
      <c r="S21" s="93" t="str">
        <f>Expended_Detail!Y14</f>
        <v>.</v>
      </c>
      <c r="T21" s="419"/>
      <c r="U21" s="180">
        <f t="shared" si="2"/>
        <v>0</v>
      </c>
      <c r="V21" s="185">
        <f t="shared" si="3"/>
        <v>0</v>
      </c>
      <c r="W21" s="415"/>
      <c r="X21" s="415"/>
      <c r="Y21" s="415"/>
      <c r="Z21" s="93" t="str">
        <f>Budgeted_Detail!AC14</f>
        <v>.</v>
      </c>
      <c r="AA21" s="171" t="str">
        <f>Expended_Detail!AC14</f>
        <v>.</v>
      </c>
      <c r="AB21" s="93">
        <f>SUM(Budgeted_Detail!AG14,Budgeted_Detail!AK14,Budgeted_Detail!AO14)</f>
        <v>0</v>
      </c>
      <c r="AC21" s="185" t="str">
        <f t="shared" si="4"/>
        <v>.</v>
      </c>
      <c r="AD21" s="185">
        <f>SUM(Expended_Detail!AG14,Expended_Detail!AK14,Expended_Detail!AO14)</f>
        <v>0</v>
      </c>
      <c r="AE21" s="171" t="str">
        <f t="shared" si="1"/>
        <v>.</v>
      </c>
      <c r="AF21" s="93" t="str">
        <f>Budgeted_Detail!AS14</f>
        <v>.</v>
      </c>
      <c r="AG21" s="171" t="str">
        <f>Expended_Detail!AS14</f>
        <v>.</v>
      </c>
      <c r="AH21" s="93" t="str">
        <f>Budgeted_Detail!AW14</f>
        <v>.</v>
      </c>
      <c r="AI21" s="171" t="str">
        <f>Expended_Detail!AW14</f>
        <v>.</v>
      </c>
      <c r="AJ21" s="95"/>
      <c r="AK21" s="51"/>
    </row>
    <row r="22" spans="1:37" ht="15.5" customHeight="1" x14ac:dyDescent="0.35">
      <c r="A22" s="432" t="s">
        <v>1</v>
      </c>
      <c r="B22" s="94" t="s">
        <v>39</v>
      </c>
      <c r="C22" s="229" t="str">
        <f>Budgeted_Detail!D15</f>
        <v>.</v>
      </c>
      <c r="D22" s="229" t="str">
        <f>Expended_Detail!D15</f>
        <v>.</v>
      </c>
      <c r="E22" s="422" t="str">
        <f>IFERROR(Expended_Detail!B15/Budgeted_Detail!B15,".")</f>
        <v>.</v>
      </c>
      <c r="F22" s="230" t="str">
        <f>Budgeted_Detail!H15</f>
        <v>.</v>
      </c>
      <c r="G22" s="230" t="str">
        <f>Expended_Detail!H15</f>
        <v>.</v>
      </c>
      <c r="H22" s="424" t="str">
        <f>IFERROR(Expended_Detail!F15/Budgeted_Detail!F15,".")</f>
        <v>.</v>
      </c>
      <c r="I22" s="231" t="str">
        <f>Budgeted_Detail!L15</f>
        <v>.</v>
      </c>
      <c r="J22" s="231" t="str">
        <f>Expended_Detail!L15</f>
        <v>.</v>
      </c>
      <c r="K22" s="420" t="str">
        <f>IFERROR(Expended_Detail!J15/Budgeted_Detail!J15,".")</f>
        <v>.</v>
      </c>
      <c r="L22" s="229" t="str">
        <f>Budgeted_Detail!P15</f>
        <v>.</v>
      </c>
      <c r="M22" s="229" t="str">
        <f>Expended_Detail!P15</f>
        <v>.</v>
      </c>
      <c r="N22" s="422" t="str">
        <f>IFERROR(Expended_Detail!N15/Budgeted_Detail!N15,".")</f>
        <v>.</v>
      </c>
      <c r="O22" s="229" t="str">
        <f>Budgeted_Detail!T15</f>
        <v>.</v>
      </c>
      <c r="P22" s="229" t="str">
        <f>Expended_Detail!T15</f>
        <v>.</v>
      </c>
      <c r="Q22" s="422" t="str">
        <f>IFERROR(Expended_Detail!R15/Budgeted_Detail!R15,".")</f>
        <v>.</v>
      </c>
      <c r="R22" s="231" t="str">
        <f>Budgeted_Detail!X15</f>
        <v>.</v>
      </c>
      <c r="S22" s="231" t="str">
        <f>Expended_Detail!X15</f>
        <v>.</v>
      </c>
      <c r="T22" s="420" t="str">
        <f>IFERROR(Expended_Detail!V15/Budgeted_Detail!V15,".")</f>
        <v>.</v>
      </c>
      <c r="U22" s="179">
        <f t="shared" si="2"/>
        <v>0</v>
      </c>
      <c r="V22" s="184">
        <f t="shared" si="3"/>
        <v>0</v>
      </c>
      <c r="W22" s="416" t="str">
        <f>IFERROR((SUM(Expended_Detail!B15,Expended_Detail!F15,Expended_Detail!J15,Expended_Detail!N15,Expended_Detail!R15,Expended_Detail!V15))/(SUM(Budgeted_Detail!B15,Budgeted_Detail!F15,Budgeted_Detail!J15,Budgeted_Detail!N15,Budgeted_Detail!R15,Budgeted_Detail!V15)),".")</f>
        <v>.</v>
      </c>
      <c r="X22" s="416" t="str">
        <f>IFERROR((SUM(Budgeted_Detail!B15,Budgeted_Detail!F15,Budgeted_Detail!J15,Budgeted_Detail!N15,Budgeted_Detail!R15,Budgeted_Detail!V15))/Budgeted_Detail!AX15,".")</f>
        <v>.</v>
      </c>
      <c r="Y22" s="416" t="str">
        <f>IFERROR((SUM(Expended_Detail!B15,Expended_Detail!F15,Expended_Detail!J15,Expended_Detail!N15,Expended_Detail!R15,Expended_Detail!V15))/Expended_Detail!AX15,".")</f>
        <v>.</v>
      </c>
      <c r="Z22" s="232" t="str">
        <f>Budgeted_Detail!AB15</f>
        <v>.</v>
      </c>
      <c r="AA22" s="233" t="str">
        <f>Expended_Detail!AB15</f>
        <v>.</v>
      </c>
      <c r="AB22" s="234">
        <f>SUM(Budgeted_Detail!AF15,Budgeted_Detail!AJ15,Budgeted_Detail!AN15)</f>
        <v>0</v>
      </c>
      <c r="AC22" s="378" t="str">
        <f t="shared" si="4"/>
        <v>.</v>
      </c>
      <c r="AD22" s="378">
        <f>SUM(Expended_Detail!AF15,Expended_Detail!AJ15,Expended_Detail!AN15)</f>
        <v>0</v>
      </c>
      <c r="AE22" s="235" t="str">
        <f t="shared" si="1"/>
        <v>.</v>
      </c>
      <c r="AF22" s="234" t="str">
        <f>Budgeted_Detail!AR15</f>
        <v>.</v>
      </c>
      <c r="AG22" s="235" t="str">
        <f>Expended_Detail!AR15</f>
        <v>.</v>
      </c>
      <c r="AH22" s="234" t="str">
        <f>Budgeted_Detail!AV15</f>
        <v>.</v>
      </c>
      <c r="AI22" s="235" t="str">
        <f>Expended_Detail!AV15</f>
        <v>.</v>
      </c>
      <c r="AJ22" s="95"/>
    </row>
    <row r="23" spans="1:37" ht="15.5" customHeight="1" x14ac:dyDescent="0.35">
      <c r="A23" s="433"/>
      <c r="B23" s="94" t="s">
        <v>40</v>
      </c>
      <c r="C23" s="229" t="str">
        <f>Budgeted_Detail!E15</f>
        <v>.</v>
      </c>
      <c r="D23" s="229" t="str">
        <f>Expended_Detail!E15</f>
        <v>.</v>
      </c>
      <c r="E23" s="423"/>
      <c r="F23" s="230" t="str">
        <f>Budgeted_Detail!I15</f>
        <v>.</v>
      </c>
      <c r="G23" s="230" t="str">
        <f>Expended_Detail!I15</f>
        <v>.</v>
      </c>
      <c r="H23" s="425"/>
      <c r="I23" s="231" t="str">
        <f>Budgeted_Detail!M15</f>
        <v>.</v>
      </c>
      <c r="J23" s="231" t="str">
        <f>Expended_Detail!M15</f>
        <v>.</v>
      </c>
      <c r="K23" s="421"/>
      <c r="L23" s="229" t="str">
        <f>Budgeted_Detail!Q15</f>
        <v>.</v>
      </c>
      <c r="M23" s="229" t="str">
        <f>Expended_Detail!Q15</f>
        <v>.</v>
      </c>
      <c r="N23" s="423"/>
      <c r="O23" s="229" t="str">
        <f>Budgeted_Detail!U15</f>
        <v>.</v>
      </c>
      <c r="P23" s="229" t="str">
        <f>Expended_Detail!U15</f>
        <v>.</v>
      </c>
      <c r="Q23" s="423"/>
      <c r="R23" s="231" t="str">
        <f>Budgeted_Detail!Y15</f>
        <v>.</v>
      </c>
      <c r="S23" s="231" t="str">
        <f>Expended_Detail!Y15</f>
        <v>.</v>
      </c>
      <c r="T23" s="421"/>
      <c r="U23" s="179">
        <f t="shared" si="2"/>
        <v>0</v>
      </c>
      <c r="V23" s="184">
        <f t="shared" si="3"/>
        <v>0</v>
      </c>
      <c r="W23" s="417"/>
      <c r="X23" s="417"/>
      <c r="Y23" s="417"/>
      <c r="Z23" s="232" t="str">
        <f>Budgeted_Detail!AC15</f>
        <v>.</v>
      </c>
      <c r="AA23" s="233" t="str">
        <f>Expended_Detail!AC15</f>
        <v>.</v>
      </c>
      <c r="AB23" s="234">
        <f>SUM(Budgeted_Detail!AG15,Budgeted_Detail!AK15,Budgeted_Detail!AO15)</f>
        <v>0</v>
      </c>
      <c r="AC23" s="378" t="str">
        <f t="shared" si="4"/>
        <v>.</v>
      </c>
      <c r="AD23" s="378">
        <f>SUM(Expended_Detail!AG15,Expended_Detail!AK15,Expended_Detail!AO15)</f>
        <v>0</v>
      </c>
      <c r="AE23" s="235" t="str">
        <f t="shared" si="1"/>
        <v>.</v>
      </c>
      <c r="AF23" s="234" t="str">
        <f>Budgeted_Detail!AS15</f>
        <v>.</v>
      </c>
      <c r="AG23" s="235" t="str">
        <f>Expended_Detail!AS15</f>
        <v>.</v>
      </c>
      <c r="AH23" s="234" t="str">
        <f>Budgeted_Detail!AW15</f>
        <v>.</v>
      </c>
      <c r="AI23" s="235" t="str">
        <f>Expended_Detail!AW15</f>
        <v>.</v>
      </c>
      <c r="AJ23" s="95"/>
    </row>
    <row r="24" spans="1:37" ht="15.5" customHeight="1" x14ac:dyDescent="0.35">
      <c r="A24" s="430" t="s">
        <v>19</v>
      </c>
      <c r="B24" s="92" t="s">
        <v>39</v>
      </c>
      <c r="C24" s="93" t="str">
        <f>Budgeted_Detail!D16</f>
        <v>.</v>
      </c>
      <c r="D24" s="93" t="str">
        <f>Expended_Detail!D16</f>
        <v>.</v>
      </c>
      <c r="E24" s="418" t="str">
        <f>IFERROR(Expended_Detail!B16/Budgeted_Detail!B16,".")</f>
        <v>.</v>
      </c>
      <c r="F24" s="93" t="str">
        <f>Budgeted_Detail!H16</f>
        <v>.</v>
      </c>
      <c r="G24" s="93" t="str">
        <f>Expended_Detail!H16</f>
        <v>.</v>
      </c>
      <c r="H24" s="418" t="str">
        <f>IFERROR(Expended_Detail!F16/Budgeted_Detail!F16,".")</f>
        <v>.</v>
      </c>
      <c r="I24" s="93" t="str">
        <f>Budgeted_Detail!L16</f>
        <v>.</v>
      </c>
      <c r="J24" s="93" t="str">
        <f>Expended_Detail!L16</f>
        <v>.</v>
      </c>
      <c r="K24" s="418" t="str">
        <f>IFERROR(Expended_Detail!J16/Budgeted_Detail!J16,".")</f>
        <v>.</v>
      </c>
      <c r="L24" s="93" t="str">
        <f>Budgeted_Detail!P16</f>
        <v>.</v>
      </c>
      <c r="M24" s="93" t="str">
        <f>Expended_Detail!P16</f>
        <v>.</v>
      </c>
      <c r="N24" s="418" t="str">
        <f>IFERROR(Expended_Detail!N16/Budgeted_Detail!N16,".")</f>
        <v>.</v>
      </c>
      <c r="O24" s="93" t="str">
        <f>Budgeted_Detail!T16</f>
        <v>.</v>
      </c>
      <c r="P24" s="93" t="str">
        <f>Expended_Detail!T16</f>
        <v>.</v>
      </c>
      <c r="Q24" s="418" t="str">
        <f>IFERROR(Expended_Detail!R16/Budgeted_Detail!R16,".")</f>
        <v>.</v>
      </c>
      <c r="R24" s="93" t="str">
        <f>Budgeted_Detail!X16</f>
        <v>.</v>
      </c>
      <c r="S24" s="93" t="str">
        <f>Expended_Detail!X16</f>
        <v>.</v>
      </c>
      <c r="T24" s="418" t="str">
        <f>IFERROR(Expended_Detail!V16/Budgeted_Detail!V16,".")</f>
        <v>.</v>
      </c>
      <c r="U24" s="180">
        <f t="shared" si="2"/>
        <v>0</v>
      </c>
      <c r="V24" s="185">
        <f t="shared" si="3"/>
        <v>0</v>
      </c>
      <c r="W24" s="414" t="str">
        <f>IFERROR((SUM(Expended_Detail!B16,Expended_Detail!F16,Expended_Detail!J16,Expended_Detail!N16,Expended_Detail!R16,Expended_Detail!V16))/(SUM(Budgeted_Detail!B16,Budgeted_Detail!F16,Budgeted_Detail!J16,Budgeted_Detail!N16,Budgeted_Detail!R16,Budgeted_Detail!V16)),".")</f>
        <v>.</v>
      </c>
      <c r="X24" s="414" t="str">
        <f>IFERROR((SUM(Budgeted_Detail!B16,Budgeted_Detail!F16,Budgeted_Detail!J16,Budgeted_Detail!N16,Budgeted_Detail!R16,Budgeted_Detail!V16))/Budgeted_Detail!AX16,".")</f>
        <v>.</v>
      </c>
      <c r="Y24" s="414" t="str">
        <f>IFERROR((SUM(Expended_Detail!B16,Expended_Detail!F16,Expended_Detail!J16,Expended_Detail!N16,Expended_Detail!R16,Expended_Detail!V16))/Expended_Detail!AX16,".")</f>
        <v>.</v>
      </c>
      <c r="Z24" s="93" t="str">
        <f>Budgeted_Detail!AB16</f>
        <v>.</v>
      </c>
      <c r="AA24" s="171" t="str">
        <f>Expended_Detail!AB16</f>
        <v>.</v>
      </c>
      <c r="AB24" s="93">
        <f>SUM(Budgeted_Detail!AF16,Budgeted_Detail!AJ16,Budgeted_Detail!AN16)</f>
        <v>0</v>
      </c>
      <c r="AC24" s="185" t="str">
        <f t="shared" si="4"/>
        <v>.</v>
      </c>
      <c r="AD24" s="185">
        <f>SUM(Expended_Detail!AF16,Expended_Detail!AJ16,Expended_Detail!AN16)</f>
        <v>0</v>
      </c>
      <c r="AE24" s="171" t="str">
        <f t="shared" si="1"/>
        <v>.</v>
      </c>
      <c r="AF24" s="93" t="str">
        <f>Budgeted_Detail!AR16</f>
        <v>.</v>
      </c>
      <c r="AG24" s="171" t="str">
        <f>Expended_Detail!AR16</f>
        <v>.</v>
      </c>
      <c r="AH24" s="93" t="str">
        <f>Budgeted_Detail!AV16</f>
        <v>.</v>
      </c>
      <c r="AI24" s="171" t="str">
        <f>Expended_Detail!AV16</f>
        <v>.</v>
      </c>
      <c r="AJ24" s="51"/>
    </row>
    <row r="25" spans="1:37" ht="15.5" customHeight="1" x14ac:dyDescent="0.35">
      <c r="A25" s="431"/>
      <c r="B25" s="92" t="s">
        <v>40</v>
      </c>
      <c r="C25" s="93" t="str">
        <f>Budgeted_Detail!E16</f>
        <v>.</v>
      </c>
      <c r="D25" s="93" t="str">
        <f>Expended_Detail!E16</f>
        <v>.</v>
      </c>
      <c r="E25" s="419"/>
      <c r="F25" s="93" t="str">
        <f>Budgeted_Detail!I16</f>
        <v>.</v>
      </c>
      <c r="G25" s="93" t="str">
        <f>Expended_Detail!I16</f>
        <v>.</v>
      </c>
      <c r="H25" s="419"/>
      <c r="I25" s="93" t="str">
        <f>Budgeted_Detail!M16</f>
        <v>.</v>
      </c>
      <c r="J25" s="93" t="str">
        <f>Expended_Detail!M16</f>
        <v>.</v>
      </c>
      <c r="K25" s="419"/>
      <c r="L25" s="93" t="str">
        <f>Budgeted_Detail!Q16</f>
        <v>.</v>
      </c>
      <c r="M25" s="93" t="str">
        <f>Expended_Detail!Q16</f>
        <v>.</v>
      </c>
      <c r="N25" s="419"/>
      <c r="O25" s="93" t="str">
        <f>Budgeted_Detail!U16</f>
        <v>.</v>
      </c>
      <c r="P25" s="93" t="str">
        <f>Expended_Detail!U16</f>
        <v>.</v>
      </c>
      <c r="Q25" s="419"/>
      <c r="R25" s="93" t="str">
        <f>Budgeted_Detail!Y16</f>
        <v>.</v>
      </c>
      <c r="S25" s="93" t="str">
        <f>Expended_Detail!Y16</f>
        <v>.</v>
      </c>
      <c r="T25" s="419"/>
      <c r="U25" s="180">
        <f t="shared" si="2"/>
        <v>0</v>
      </c>
      <c r="V25" s="185">
        <f t="shared" si="3"/>
        <v>0</v>
      </c>
      <c r="W25" s="415"/>
      <c r="X25" s="415"/>
      <c r="Y25" s="415"/>
      <c r="Z25" s="93" t="str">
        <f>Budgeted_Detail!AC16</f>
        <v>.</v>
      </c>
      <c r="AA25" s="171" t="str">
        <f>Expended_Detail!AC16</f>
        <v>.</v>
      </c>
      <c r="AB25" s="93">
        <f>SUM(Budgeted_Detail!AG16,Budgeted_Detail!AK16,Budgeted_Detail!AO16)</f>
        <v>0</v>
      </c>
      <c r="AC25" s="185" t="str">
        <f t="shared" si="4"/>
        <v>.</v>
      </c>
      <c r="AD25" s="185">
        <f>SUM(Expended_Detail!AG16,Expended_Detail!AK16,Expended_Detail!AO16)</f>
        <v>0</v>
      </c>
      <c r="AE25" s="171" t="str">
        <f t="shared" si="1"/>
        <v>.</v>
      </c>
      <c r="AF25" s="93" t="str">
        <f>Budgeted_Detail!AS16</f>
        <v>.</v>
      </c>
      <c r="AG25" s="171" t="str">
        <f>Expended_Detail!AS16</f>
        <v>.</v>
      </c>
      <c r="AH25" s="93" t="str">
        <f>Budgeted_Detail!AW16</f>
        <v>.</v>
      </c>
      <c r="AI25" s="171" t="str">
        <f>Expended_Detail!AW16</f>
        <v>.</v>
      </c>
      <c r="AJ25" s="51"/>
    </row>
    <row r="26" spans="1:37" ht="15.5" customHeight="1" x14ac:dyDescent="0.35">
      <c r="A26" s="432" t="s">
        <v>2</v>
      </c>
      <c r="B26" s="94" t="s">
        <v>39</v>
      </c>
      <c r="C26" s="229" t="str">
        <f>Budgeted_Detail!D17</f>
        <v>.</v>
      </c>
      <c r="D26" s="229" t="str">
        <f>Expended_Detail!D17</f>
        <v>.</v>
      </c>
      <c r="E26" s="422" t="str">
        <f>IFERROR(Expended_Detail!B17/Budgeted_Detail!B17,".")</f>
        <v>.</v>
      </c>
      <c r="F26" s="230" t="str">
        <f>Budgeted_Detail!H17</f>
        <v>.</v>
      </c>
      <c r="G26" s="230" t="str">
        <f>Expended_Detail!H17</f>
        <v>.</v>
      </c>
      <c r="H26" s="424" t="str">
        <f>IFERROR(Expended_Detail!F17/Budgeted_Detail!F17,".")</f>
        <v>.</v>
      </c>
      <c r="I26" s="231" t="str">
        <f>Budgeted_Detail!L17</f>
        <v>.</v>
      </c>
      <c r="J26" s="231" t="str">
        <f>Expended_Detail!L17</f>
        <v>.</v>
      </c>
      <c r="K26" s="420" t="str">
        <f>IFERROR(Expended_Detail!J17/Budgeted_Detail!J17,".")</f>
        <v>.</v>
      </c>
      <c r="L26" s="229" t="str">
        <f>Budgeted_Detail!P17</f>
        <v>.</v>
      </c>
      <c r="M26" s="229" t="str">
        <f>Expended_Detail!P17</f>
        <v>.</v>
      </c>
      <c r="N26" s="422" t="str">
        <f>IFERROR(Expended_Detail!N17/Budgeted_Detail!N17,".")</f>
        <v>.</v>
      </c>
      <c r="O26" s="229" t="str">
        <f>Budgeted_Detail!T17</f>
        <v>.</v>
      </c>
      <c r="P26" s="229" t="str">
        <f>Expended_Detail!T17</f>
        <v>.</v>
      </c>
      <c r="Q26" s="422" t="str">
        <f>IFERROR(Expended_Detail!R17/Budgeted_Detail!R17,".")</f>
        <v>.</v>
      </c>
      <c r="R26" s="231" t="str">
        <f>Budgeted_Detail!X17</f>
        <v>.</v>
      </c>
      <c r="S26" s="231" t="str">
        <f>Expended_Detail!X17</f>
        <v>.</v>
      </c>
      <c r="T26" s="420" t="str">
        <f>IFERROR(Expended_Detail!V17/Budgeted_Detail!V17,".")</f>
        <v>.</v>
      </c>
      <c r="U26" s="179">
        <f t="shared" si="2"/>
        <v>0</v>
      </c>
      <c r="V26" s="184">
        <f t="shared" si="3"/>
        <v>0</v>
      </c>
      <c r="W26" s="416" t="str">
        <f>IFERROR((SUM(Expended_Detail!B17,Expended_Detail!F17,Expended_Detail!J17,Expended_Detail!N17,Expended_Detail!R17,Expended_Detail!V17))/(SUM(Budgeted_Detail!B17,Budgeted_Detail!F17,Budgeted_Detail!J17,Budgeted_Detail!N17,Budgeted_Detail!R17,Budgeted_Detail!V17)),".")</f>
        <v>.</v>
      </c>
      <c r="X26" s="416" t="str">
        <f>IFERROR((SUM(Budgeted_Detail!B17,Budgeted_Detail!F17,Budgeted_Detail!J17,Budgeted_Detail!N17,Budgeted_Detail!R17,Budgeted_Detail!V17))/Budgeted_Detail!AX17,".")</f>
        <v>.</v>
      </c>
      <c r="Y26" s="416" t="str">
        <f>IFERROR((SUM(Expended_Detail!B17,Expended_Detail!F17,Expended_Detail!J17,Expended_Detail!N17,Expended_Detail!R17,Expended_Detail!V17))/Expended_Detail!AX17,".")</f>
        <v>.</v>
      </c>
      <c r="Z26" s="232" t="str">
        <f>Budgeted_Detail!AB17</f>
        <v>.</v>
      </c>
      <c r="AA26" s="233" t="str">
        <f>Expended_Detail!AB17</f>
        <v>.</v>
      </c>
      <c r="AB26" s="234">
        <f>SUM(Budgeted_Detail!AF17,Budgeted_Detail!AJ17,Budgeted_Detail!AN17)</f>
        <v>0</v>
      </c>
      <c r="AC26" s="378" t="str">
        <f t="shared" si="4"/>
        <v>.</v>
      </c>
      <c r="AD26" s="382">
        <f>SUM(Expended_Detail!AF17,Expended_Detail!AJ17,Expended_Detail!AN17)</f>
        <v>0</v>
      </c>
      <c r="AE26" s="235" t="str">
        <f t="shared" si="1"/>
        <v>.</v>
      </c>
      <c r="AF26" s="234" t="str">
        <f>Budgeted_Detail!AR17</f>
        <v>.</v>
      </c>
      <c r="AG26" s="235" t="str">
        <f>Expended_Detail!AR17</f>
        <v>.</v>
      </c>
      <c r="AH26" s="234" t="str">
        <f>Budgeted_Detail!AV17</f>
        <v>.</v>
      </c>
      <c r="AI26" s="235" t="str">
        <f>Expended_Detail!AV17</f>
        <v>.</v>
      </c>
      <c r="AJ26" s="51"/>
    </row>
    <row r="27" spans="1:37" ht="15.5" customHeight="1" x14ac:dyDescent="0.35">
      <c r="A27" s="433"/>
      <c r="B27" s="94" t="s">
        <v>40</v>
      </c>
      <c r="C27" s="229" t="str">
        <f>Budgeted_Detail!E17</f>
        <v>.</v>
      </c>
      <c r="D27" s="229" t="str">
        <f>Expended_Detail!E17</f>
        <v>.</v>
      </c>
      <c r="E27" s="423"/>
      <c r="F27" s="230" t="str">
        <f>Budgeted_Detail!I17</f>
        <v>.</v>
      </c>
      <c r="G27" s="230" t="str">
        <f>Expended_Detail!I17</f>
        <v>.</v>
      </c>
      <c r="H27" s="425"/>
      <c r="I27" s="231" t="str">
        <f>Budgeted_Detail!M17</f>
        <v>.</v>
      </c>
      <c r="J27" s="231" t="str">
        <f>Expended_Detail!M17</f>
        <v>.</v>
      </c>
      <c r="K27" s="421"/>
      <c r="L27" s="229" t="str">
        <f>Budgeted_Detail!Q17</f>
        <v>.</v>
      </c>
      <c r="M27" s="229" t="str">
        <f>Expended_Detail!Q17</f>
        <v>.</v>
      </c>
      <c r="N27" s="423"/>
      <c r="O27" s="229" t="str">
        <f>Budgeted_Detail!U17</f>
        <v>.</v>
      </c>
      <c r="P27" s="229" t="str">
        <f>Expended_Detail!U17</f>
        <v>.</v>
      </c>
      <c r="Q27" s="423"/>
      <c r="R27" s="231" t="str">
        <f>Budgeted_Detail!Y17</f>
        <v>.</v>
      </c>
      <c r="S27" s="231" t="str">
        <f>Expended_Detail!Y17</f>
        <v>.</v>
      </c>
      <c r="T27" s="421"/>
      <c r="U27" s="179">
        <f t="shared" si="2"/>
        <v>0</v>
      </c>
      <c r="V27" s="184">
        <f t="shared" si="3"/>
        <v>0</v>
      </c>
      <c r="W27" s="417"/>
      <c r="X27" s="417"/>
      <c r="Y27" s="417"/>
      <c r="Z27" s="232" t="str">
        <f>Budgeted_Detail!AC17</f>
        <v>.</v>
      </c>
      <c r="AA27" s="233" t="str">
        <f>Expended_Detail!AC17</f>
        <v>.</v>
      </c>
      <c r="AB27" s="234">
        <f>SUM(Budgeted_Detail!AG17,Budgeted_Detail!AK17,Budgeted_Detail!AO17)</f>
        <v>0</v>
      </c>
      <c r="AC27" s="378" t="str">
        <f t="shared" si="4"/>
        <v>.</v>
      </c>
      <c r="AD27" s="382">
        <f>SUM(Expended_Detail!AG17,Expended_Detail!AK17,Expended_Detail!AO17)</f>
        <v>0</v>
      </c>
      <c r="AE27" s="235" t="str">
        <f t="shared" si="1"/>
        <v>.</v>
      </c>
      <c r="AF27" s="234" t="str">
        <f>Budgeted_Detail!AS17</f>
        <v>.</v>
      </c>
      <c r="AG27" s="235" t="str">
        <f>Expended_Detail!AS17</f>
        <v>.</v>
      </c>
      <c r="AH27" s="234" t="str">
        <f>Budgeted_Detail!AW17</f>
        <v>.</v>
      </c>
      <c r="AI27" s="235" t="str">
        <f>Expended_Detail!AW17</f>
        <v>.</v>
      </c>
      <c r="AJ27" s="51"/>
    </row>
    <row r="28" spans="1:37" ht="15.5" customHeight="1" x14ac:dyDescent="0.35">
      <c r="A28" s="430" t="s">
        <v>10</v>
      </c>
      <c r="B28" s="92" t="s">
        <v>39</v>
      </c>
      <c r="C28" s="93" t="str">
        <f>Budgeted_Detail!D18</f>
        <v>.</v>
      </c>
      <c r="D28" s="93" t="str">
        <f>Expended_Detail!D18</f>
        <v>.</v>
      </c>
      <c r="E28" s="418" t="str">
        <f>IFERROR(Expended_Detail!B18/Budgeted_Detail!B18,".")</f>
        <v>.</v>
      </c>
      <c r="F28" s="93" t="str">
        <f>Budgeted_Detail!H18</f>
        <v>.</v>
      </c>
      <c r="G28" s="93" t="str">
        <f>Expended_Detail!H18</f>
        <v>.</v>
      </c>
      <c r="H28" s="418" t="str">
        <f>IFERROR(Expended_Detail!F18/Budgeted_Detail!F18,".")</f>
        <v>.</v>
      </c>
      <c r="I28" s="93" t="str">
        <f>Budgeted_Detail!L18</f>
        <v>.</v>
      </c>
      <c r="J28" s="93" t="str">
        <f>Expended_Detail!L18</f>
        <v>.</v>
      </c>
      <c r="K28" s="418" t="str">
        <f>IFERROR(Expended_Detail!J18/Budgeted_Detail!J18,".")</f>
        <v>.</v>
      </c>
      <c r="L28" s="93" t="str">
        <f>Budgeted_Detail!P18</f>
        <v>.</v>
      </c>
      <c r="M28" s="93" t="str">
        <f>Expended_Detail!P18</f>
        <v>.</v>
      </c>
      <c r="N28" s="418" t="str">
        <f>IFERROR(Expended_Detail!N18/Budgeted_Detail!N18,".")</f>
        <v>.</v>
      </c>
      <c r="O28" s="93" t="str">
        <f>Budgeted_Detail!T18</f>
        <v>.</v>
      </c>
      <c r="P28" s="93" t="str">
        <f>Expended_Detail!T18</f>
        <v>.</v>
      </c>
      <c r="Q28" s="418" t="str">
        <f>IFERROR(Expended_Detail!R18/Budgeted_Detail!R18,".")</f>
        <v>.</v>
      </c>
      <c r="R28" s="93" t="str">
        <f>Budgeted_Detail!X18</f>
        <v>.</v>
      </c>
      <c r="S28" s="93" t="str">
        <f>Expended_Detail!X18</f>
        <v>.</v>
      </c>
      <c r="T28" s="418" t="str">
        <f>IFERROR(Expended_Detail!V18/Budgeted_Detail!V18,".")</f>
        <v>.</v>
      </c>
      <c r="U28" s="180">
        <f t="shared" si="2"/>
        <v>0</v>
      </c>
      <c r="V28" s="185">
        <f t="shared" si="3"/>
        <v>0</v>
      </c>
      <c r="W28" s="414" t="str">
        <f>IFERROR((SUM(Expended_Detail!B18,Expended_Detail!F18,Expended_Detail!J18,Expended_Detail!N18,Expended_Detail!R18,Expended_Detail!V18))/(SUM(Budgeted_Detail!B18,Budgeted_Detail!F18,Budgeted_Detail!J18,Budgeted_Detail!N18,Budgeted_Detail!R18,Budgeted_Detail!V18)),".")</f>
        <v>.</v>
      </c>
      <c r="X28" s="414" t="str">
        <f>IFERROR((SUM(Budgeted_Detail!B18,Budgeted_Detail!F18,Budgeted_Detail!J18,Budgeted_Detail!N18,Budgeted_Detail!R18,Budgeted_Detail!V18))/Budgeted_Detail!AX18,".")</f>
        <v>.</v>
      </c>
      <c r="Y28" s="414" t="str">
        <f>IFERROR((SUM(Expended_Detail!B18,Expended_Detail!F18,Expended_Detail!J18,Expended_Detail!N18,Expended_Detail!R18,Expended_Detail!V18))/Expended_Detail!AX18,".")</f>
        <v>.</v>
      </c>
      <c r="Z28" s="93" t="str">
        <f>Budgeted_Detail!AB18</f>
        <v>.</v>
      </c>
      <c r="AA28" s="171" t="str">
        <f>Expended_Detail!AB18</f>
        <v>.</v>
      </c>
      <c r="AB28" s="93">
        <f>SUM(Budgeted_Detail!AF18,Budgeted_Detail!AJ18,Budgeted_Detail!AN18)</f>
        <v>0</v>
      </c>
      <c r="AC28" s="185" t="str">
        <f t="shared" si="4"/>
        <v>.</v>
      </c>
      <c r="AD28" s="383">
        <f>SUM(Expended_Detail!AF18,Expended_Detail!AJ18,Expended_Detail!AN18)</f>
        <v>0</v>
      </c>
      <c r="AE28" s="171" t="str">
        <f t="shared" si="1"/>
        <v>.</v>
      </c>
      <c r="AF28" s="93" t="str">
        <f>Budgeted_Detail!AR18</f>
        <v>.</v>
      </c>
      <c r="AG28" s="171" t="str">
        <f>Expended_Detail!AR18</f>
        <v>.</v>
      </c>
      <c r="AH28" s="93" t="str">
        <f>Budgeted_Detail!AV18</f>
        <v>.</v>
      </c>
      <c r="AI28" s="171" t="str">
        <f>Expended_Detail!AV18</f>
        <v>.</v>
      </c>
      <c r="AJ28" s="51"/>
    </row>
    <row r="29" spans="1:37" ht="15.5" customHeight="1" x14ac:dyDescent="0.35">
      <c r="A29" s="431"/>
      <c r="B29" s="92" t="s">
        <v>40</v>
      </c>
      <c r="C29" s="93" t="str">
        <f>Budgeted_Detail!E18</f>
        <v>.</v>
      </c>
      <c r="D29" s="93" t="str">
        <f>Expended_Detail!E18</f>
        <v>.</v>
      </c>
      <c r="E29" s="419"/>
      <c r="F29" s="93" t="str">
        <f>Budgeted_Detail!I18</f>
        <v>.</v>
      </c>
      <c r="G29" s="93" t="str">
        <f>Expended_Detail!I18</f>
        <v>.</v>
      </c>
      <c r="H29" s="419"/>
      <c r="I29" s="93" t="str">
        <f>Budgeted_Detail!M18</f>
        <v>.</v>
      </c>
      <c r="J29" s="93" t="str">
        <f>Expended_Detail!M18</f>
        <v>.</v>
      </c>
      <c r="K29" s="419"/>
      <c r="L29" s="93" t="str">
        <f>Budgeted_Detail!Q18</f>
        <v>.</v>
      </c>
      <c r="M29" s="93" t="str">
        <f>Expended_Detail!Q18</f>
        <v>.</v>
      </c>
      <c r="N29" s="419"/>
      <c r="O29" s="93" t="str">
        <f>Budgeted_Detail!U18</f>
        <v>.</v>
      </c>
      <c r="P29" s="93" t="str">
        <f>Expended_Detail!U18</f>
        <v>.</v>
      </c>
      <c r="Q29" s="419"/>
      <c r="R29" s="93" t="str">
        <f>Budgeted_Detail!Y18</f>
        <v>.</v>
      </c>
      <c r="S29" s="93" t="str">
        <f>Expended_Detail!Y18</f>
        <v>.</v>
      </c>
      <c r="T29" s="419"/>
      <c r="U29" s="180">
        <f t="shared" si="2"/>
        <v>0</v>
      </c>
      <c r="V29" s="185">
        <f t="shared" si="3"/>
        <v>0</v>
      </c>
      <c r="W29" s="415"/>
      <c r="X29" s="415"/>
      <c r="Y29" s="415"/>
      <c r="Z29" s="93" t="str">
        <f>Budgeted_Detail!AC18</f>
        <v>.</v>
      </c>
      <c r="AA29" s="171" t="str">
        <f>Expended_Detail!AC18</f>
        <v>.</v>
      </c>
      <c r="AB29" s="93">
        <f>SUM(Budgeted_Detail!AG18,Budgeted_Detail!AK18,Budgeted_Detail!AO18)</f>
        <v>0</v>
      </c>
      <c r="AC29" s="185" t="str">
        <f t="shared" si="4"/>
        <v>.</v>
      </c>
      <c r="AD29" s="383">
        <f>SUM(Expended_Detail!AG18,Expended_Detail!AK18,Expended_Detail!AO18)</f>
        <v>0</v>
      </c>
      <c r="AE29" s="171" t="str">
        <f t="shared" si="1"/>
        <v>.</v>
      </c>
      <c r="AF29" s="93" t="str">
        <f>Budgeted_Detail!AS18</f>
        <v>.</v>
      </c>
      <c r="AG29" s="171" t="str">
        <f>Expended_Detail!AS18</f>
        <v>.</v>
      </c>
      <c r="AH29" s="93" t="str">
        <f>Budgeted_Detail!AW18</f>
        <v>.</v>
      </c>
      <c r="AI29" s="171" t="str">
        <f>Expended_Detail!AW18</f>
        <v>.</v>
      </c>
      <c r="AJ29" s="51"/>
    </row>
    <row r="30" spans="1:37" ht="15.5" customHeight="1" x14ac:dyDescent="0.35">
      <c r="A30" s="434" t="s">
        <v>30</v>
      </c>
      <c r="B30" s="89" t="s">
        <v>39</v>
      </c>
      <c r="C30" s="229" t="str">
        <f>Budgeted_Detail!D19</f>
        <v>.</v>
      </c>
      <c r="D30" s="229" t="str">
        <f>Expended_Detail!D19</f>
        <v>.</v>
      </c>
      <c r="E30" s="422" t="str">
        <f>IFERROR(Expended_Detail!B19/Budgeted_Detail!B19,".")</f>
        <v>.</v>
      </c>
      <c r="F30" s="230" t="str">
        <f>Budgeted_Detail!H19</f>
        <v>.</v>
      </c>
      <c r="G30" s="230" t="str">
        <f>Expended_Detail!H19</f>
        <v>.</v>
      </c>
      <c r="H30" s="424" t="str">
        <f>IFERROR(Expended_Detail!F19/Budgeted_Detail!F19,".")</f>
        <v>.</v>
      </c>
      <c r="I30" s="231" t="str">
        <f>Budgeted_Detail!L19</f>
        <v>.</v>
      </c>
      <c r="J30" s="231" t="str">
        <f>Expended_Detail!L19</f>
        <v>.</v>
      </c>
      <c r="K30" s="420" t="str">
        <f>IFERROR(Expended_Detail!J19/Budgeted_Detail!J19,".")</f>
        <v>.</v>
      </c>
      <c r="L30" s="229" t="str">
        <f>Budgeted_Detail!P19</f>
        <v>.</v>
      </c>
      <c r="M30" s="229" t="str">
        <f>Expended_Detail!P19</f>
        <v>.</v>
      </c>
      <c r="N30" s="422" t="str">
        <f>IFERROR(Expended_Detail!N19/Budgeted_Detail!N19,".")</f>
        <v>.</v>
      </c>
      <c r="O30" s="229" t="str">
        <f>Budgeted_Detail!T19</f>
        <v>.</v>
      </c>
      <c r="P30" s="229" t="str">
        <f>Expended_Detail!T19</f>
        <v>.</v>
      </c>
      <c r="Q30" s="422" t="str">
        <f>IFERROR(Expended_Detail!R19/Budgeted_Detail!R19,".")</f>
        <v>.</v>
      </c>
      <c r="R30" s="231" t="str">
        <f>Budgeted_Detail!X19</f>
        <v>.</v>
      </c>
      <c r="S30" s="231" t="str">
        <f>Expended_Detail!X19</f>
        <v>.</v>
      </c>
      <c r="T30" s="420" t="str">
        <f>IFERROR(Expended_Detail!V19/Budgeted_Detail!V19,".")</f>
        <v>.</v>
      </c>
      <c r="U30" s="179">
        <f t="shared" si="2"/>
        <v>0</v>
      </c>
      <c r="V30" s="184">
        <f t="shared" si="3"/>
        <v>0</v>
      </c>
      <c r="W30" s="416" t="str">
        <f>IFERROR((SUM(Expended_Detail!B19,Expended_Detail!F19,Expended_Detail!J19,Expended_Detail!N19,Expended_Detail!R19,Expended_Detail!V19))/(SUM(Budgeted_Detail!B19,Budgeted_Detail!F19,Budgeted_Detail!J19,Budgeted_Detail!N19,Budgeted_Detail!R19,Budgeted_Detail!V19)),".")</f>
        <v>.</v>
      </c>
      <c r="X30" s="416" t="str">
        <f>IFERROR((SUM(Budgeted_Detail!B19,Budgeted_Detail!F19,Budgeted_Detail!J19,Budgeted_Detail!N19,Budgeted_Detail!R19,Budgeted_Detail!V19))/Budgeted_Detail!AX19,".")</f>
        <v>.</v>
      </c>
      <c r="Y30" s="416" t="str">
        <f>IFERROR((SUM(Expended_Detail!B19,Expended_Detail!F19,Expended_Detail!J19,Expended_Detail!N19,Expended_Detail!R19,Expended_Detail!V19))/Expended_Detail!AX19,".")</f>
        <v>.</v>
      </c>
      <c r="Z30" s="232" t="str">
        <f>Budgeted_Detail!AB19</f>
        <v>.</v>
      </c>
      <c r="AA30" s="233" t="str">
        <f>Expended_Detail!AB19</f>
        <v>.</v>
      </c>
      <c r="AB30" s="234">
        <f>SUM(Budgeted_Detail!AF19,Budgeted_Detail!AJ19,Budgeted_Detail!AN19)</f>
        <v>0</v>
      </c>
      <c r="AC30" s="378" t="str">
        <f t="shared" si="4"/>
        <v>.</v>
      </c>
      <c r="AD30" s="382">
        <f>SUM(Expended_Detail!AF19,Expended_Detail!AJ19,Expended_Detail!AN19)</f>
        <v>0</v>
      </c>
      <c r="AE30" s="235" t="str">
        <f t="shared" si="1"/>
        <v>.</v>
      </c>
      <c r="AF30" s="234" t="str">
        <f>Budgeted_Detail!AR19</f>
        <v>.</v>
      </c>
      <c r="AG30" s="235" t="str">
        <f>Expended_Detail!AR19</f>
        <v>.</v>
      </c>
      <c r="AH30" s="234" t="str">
        <f>Budgeted_Detail!AV19</f>
        <v>.</v>
      </c>
      <c r="AI30" s="235" t="str">
        <f>Expended_Detail!AV19</f>
        <v>.</v>
      </c>
      <c r="AJ30" s="51"/>
    </row>
    <row r="31" spans="1:37" ht="15.5" customHeight="1" x14ac:dyDescent="0.35">
      <c r="A31" s="435"/>
      <c r="B31" s="89" t="s">
        <v>40</v>
      </c>
      <c r="C31" s="229" t="str">
        <f>Budgeted_Detail!E19</f>
        <v>.</v>
      </c>
      <c r="D31" s="229" t="str">
        <f>Expended_Detail!E19</f>
        <v>.</v>
      </c>
      <c r="E31" s="423"/>
      <c r="F31" s="230" t="str">
        <f>Budgeted_Detail!I19</f>
        <v>.</v>
      </c>
      <c r="G31" s="230" t="str">
        <f>Expended_Detail!I19</f>
        <v>.</v>
      </c>
      <c r="H31" s="425"/>
      <c r="I31" s="231" t="str">
        <f>Budgeted_Detail!M19</f>
        <v>.</v>
      </c>
      <c r="J31" s="231" t="str">
        <f>Expended_Detail!M19</f>
        <v>.</v>
      </c>
      <c r="K31" s="421"/>
      <c r="L31" s="229" t="str">
        <f>Budgeted_Detail!Q19</f>
        <v>.</v>
      </c>
      <c r="M31" s="229" t="str">
        <f>Expended_Detail!Q19</f>
        <v>.</v>
      </c>
      <c r="N31" s="423"/>
      <c r="O31" s="229" t="str">
        <f>Budgeted_Detail!U19</f>
        <v>.</v>
      </c>
      <c r="P31" s="229" t="str">
        <f>Expended_Detail!U19</f>
        <v>.</v>
      </c>
      <c r="Q31" s="423"/>
      <c r="R31" s="231" t="str">
        <f>Budgeted_Detail!Y19</f>
        <v>.</v>
      </c>
      <c r="S31" s="231" t="str">
        <f>Expended_Detail!Y19</f>
        <v>.</v>
      </c>
      <c r="T31" s="421"/>
      <c r="U31" s="179">
        <f>SUM(C31,F31,I31,L31,O31,R31)</f>
        <v>0</v>
      </c>
      <c r="V31" s="184">
        <f t="shared" si="3"/>
        <v>0</v>
      </c>
      <c r="W31" s="417"/>
      <c r="X31" s="417"/>
      <c r="Y31" s="417"/>
      <c r="Z31" s="232" t="str">
        <f>Budgeted_Detail!AC19</f>
        <v>.</v>
      </c>
      <c r="AA31" s="233" t="str">
        <f>Expended_Detail!AC19</f>
        <v>.</v>
      </c>
      <c r="AB31" s="234">
        <f>SUM(Budgeted_Detail!AG19,Budgeted_Detail!AK19,Budgeted_Detail!AO19)</f>
        <v>0</v>
      </c>
      <c r="AC31" s="378" t="str">
        <f t="shared" si="4"/>
        <v>.</v>
      </c>
      <c r="AD31" s="382">
        <f>SUM(Expended_Detail!AG19,Expended_Detail!AK19,Expended_Detail!AO19)</f>
        <v>0</v>
      </c>
      <c r="AE31" s="235" t="str">
        <f t="shared" si="1"/>
        <v>.</v>
      </c>
      <c r="AF31" s="234" t="str">
        <f>Budgeted_Detail!AS19</f>
        <v>.</v>
      </c>
      <c r="AG31" s="235" t="str">
        <f>Expended_Detail!AS19</f>
        <v>.</v>
      </c>
      <c r="AH31" s="234" t="str">
        <f>Budgeted_Detail!AW19</f>
        <v>.</v>
      </c>
      <c r="AI31" s="235" t="str">
        <f>Expended_Detail!AW19</f>
        <v>.</v>
      </c>
      <c r="AJ31" s="51"/>
    </row>
    <row r="32" spans="1:37" ht="3" customHeight="1" x14ac:dyDescent="0.35">
      <c r="A32" s="96"/>
      <c r="B32" s="97"/>
      <c r="C32" s="98"/>
      <c r="D32" s="99"/>
      <c r="E32" s="172"/>
      <c r="F32" s="100"/>
      <c r="G32" s="101"/>
      <c r="H32" s="174"/>
      <c r="I32" s="102"/>
      <c r="J32" s="103"/>
      <c r="K32" s="176"/>
      <c r="L32" s="102"/>
      <c r="M32" s="103"/>
      <c r="N32" s="176"/>
      <c r="O32" s="166"/>
      <c r="P32" s="166"/>
      <c r="Q32" s="176"/>
      <c r="R32" s="166"/>
      <c r="S32" s="166"/>
      <c r="T32" s="176"/>
      <c r="U32" s="181"/>
      <c r="V32" s="182"/>
      <c r="W32" s="186"/>
      <c r="X32" s="186"/>
      <c r="Y32" s="176"/>
      <c r="Z32" s="166"/>
      <c r="AA32" s="176"/>
      <c r="AB32" s="166"/>
      <c r="AC32" s="186"/>
      <c r="AD32" s="182"/>
      <c r="AE32" s="166"/>
      <c r="AF32" s="181"/>
      <c r="AG32" s="176"/>
      <c r="AH32" s="166"/>
      <c r="AI32" s="176"/>
      <c r="AJ32" s="51"/>
    </row>
    <row r="33" spans="1:36" ht="15.5" customHeight="1" x14ac:dyDescent="0.35">
      <c r="A33" s="430" t="s">
        <v>11</v>
      </c>
      <c r="B33" s="92" t="s">
        <v>39</v>
      </c>
      <c r="C33" s="93" t="str">
        <f>Budgeted_Detail!D21</f>
        <v>.</v>
      </c>
      <c r="D33" s="93" t="str">
        <f>Expended_Detail!D21</f>
        <v>.</v>
      </c>
      <c r="E33" s="418" t="str">
        <f>IFERROR(Expended_Detail!B21/Budgeted_Detail!B21,".")</f>
        <v>.</v>
      </c>
      <c r="F33" s="93" t="str">
        <f>Budgeted_Detail!H21</f>
        <v>.</v>
      </c>
      <c r="G33" s="93" t="str">
        <f>Expended_Detail!H21</f>
        <v>.</v>
      </c>
      <c r="H33" s="418" t="str">
        <f>IFERROR(Expended_Detail!F21/Budgeted_Detail!F21,".")</f>
        <v>.</v>
      </c>
      <c r="I33" s="93" t="str">
        <f>Budgeted_Detail!L21</f>
        <v>.</v>
      </c>
      <c r="J33" s="93" t="str">
        <f>Expended_Detail!L21</f>
        <v>.</v>
      </c>
      <c r="K33" s="418" t="str">
        <f>IFERROR(Expended_Detail!J21/Budgeted_Detail!J21,".")</f>
        <v>.</v>
      </c>
      <c r="L33" s="93" t="str">
        <f>Budgeted_Detail!P21</f>
        <v>.</v>
      </c>
      <c r="M33" s="93" t="str">
        <f>Expended_Detail!P21</f>
        <v>.</v>
      </c>
      <c r="N33" s="418" t="str">
        <f>IFERROR(Expended_Detail!N21/Budgeted_Detail!N21,".")</f>
        <v>.</v>
      </c>
      <c r="O33" s="93" t="str">
        <f>Budgeted_Detail!T21</f>
        <v>.</v>
      </c>
      <c r="P33" s="93" t="str">
        <f>Expended_Detail!T21</f>
        <v>.</v>
      </c>
      <c r="Q33" s="418" t="str">
        <f>IFERROR(Expended_Detail!R21/Budgeted_Detail!R21,".")</f>
        <v>.</v>
      </c>
      <c r="R33" s="93" t="str">
        <f>Budgeted_Detail!X21</f>
        <v>.</v>
      </c>
      <c r="S33" s="93" t="str">
        <f>Expended_Detail!X21</f>
        <v>.</v>
      </c>
      <c r="T33" s="418" t="str">
        <f>IFERROR(Expended_Detail!V21/Budgeted_Detail!V21,".")</f>
        <v>.</v>
      </c>
      <c r="U33" s="180">
        <f t="shared" ref="U33:V36" si="5">SUM(C33,F33,I33,L33,O33,R33)</f>
        <v>0</v>
      </c>
      <c r="V33" s="185">
        <f t="shared" si="5"/>
        <v>0</v>
      </c>
      <c r="W33" s="414" t="str">
        <f>IFERROR((SUM(Expended_Detail!B21,Expended_Detail!F21,Expended_Detail!J21,Expended_Detail!N21,Expended_Detail!R21,Expended_Detail!V21))/(SUM(Budgeted_Detail!B21,Budgeted_Detail!F21,Budgeted_Detail!J21,Budgeted_Detail!N21,Budgeted_Detail!R21,Budgeted_Detail!V21)),".")</f>
        <v>.</v>
      </c>
      <c r="X33" s="414" t="str">
        <f>IFERROR((SUM(Budgeted_Detail!B21,Budgeted_Detail!F21,Budgeted_Detail!J21,Budgeted_Detail!N21,Budgeted_Detail!R21,Budgeted_Detail!V21))/Budgeted_Detail!AX21,".")</f>
        <v>.</v>
      </c>
      <c r="Y33" s="414" t="str">
        <f>IFERROR((SUM(Expended_Detail!B21,Expended_Detail!F21,Expended_Detail!J21,Expended_Detail!N21,Expended_Detail!R21,Expended_Detail!V21))/Expended_Detail!AX21,".")</f>
        <v>.</v>
      </c>
      <c r="Z33" s="93" t="str">
        <f>Budgeted_Detail!AB21</f>
        <v>.</v>
      </c>
      <c r="AA33" s="171" t="str">
        <f>Expended_Detail!AB21</f>
        <v>.</v>
      </c>
      <c r="AB33" s="93">
        <f>SUM(Budgeted_Detail!AF21,Budgeted_Detail!AJ21,Budgeted_Detail!AN21)</f>
        <v>0</v>
      </c>
      <c r="AC33" s="185" t="str">
        <f>IF(AB33&gt;0,AB33,".")</f>
        <v>.</v>
      </c>
      <c r="AD33" s="383">
        <f>SUM(Expended_Detail!AF21,Expended_Detail!AJ21,Expended_Detail!AN21)</f>
        <v>0</v>
      </c>
      <c r="AE33" s="384" t="str">
        <f>IF(AD33&gt;0,AD33,".")</f>
        <v>.</v>
      </c>
      <c r="AF33" s="93" t="str">
        <f>Budgeted_Detail!AR21</f>
        <v>.</v>
      </c>
      <c r="AG33" s="171" t="str">
        <f>Expended_Detail!AR21</f>
        <v>.</v>
      </c>
      <c r="AH33" s="93" t="str">
        <f>Budgeted_Detail!AV21</f>
        <v>.</v>
      </c>
      <c r="AI33" s="171" t="str">
        <f>Expended_Detail!AV21</f>
        <v>.</v>
      </c>
      <c r="AJ33" s="51"/>
    </row>
    <row r="34" spans="1:36" ht="15.5" customHeight="1" x14ac:dyDescent="0.35">
      <c r="A34" s="431"/>
      <c r="B34" s="92" t="s">
        <v>40</v>
      </c>
      <c r="C34" s="93" t="str">
        <f>Budgeted_Detail!E21</f>
        <v>.</v>
      </c>
      <c r="D34" s="93" t="str">
        <f>Expended_Detail!E21</f>
        <v>.</v>
      </c>
      <c r="E34" s="419"/>
      <c r="F34" s="93" t="str">
        <f>Budgeted_Detail!I21</f>
        <v>.</v>
      </c>
      <c r="G34" s="93" t="str">
        <f>Expended_Detail!I21</f>
        <v>.</v>
      </c>
      <c r="H34" s="419"/>
      <c r="I34" s="93" t="str">
        <f>Budgeted_Detail!M21</f>
        <v>.</v>
      </c>
      <c r="J34" s="93" t="str">
        <f>Expended_Detail!M21</f>
        <v>.</v>
      </c>
      <c r="K34" s="419"/>
      <c r="L34" s="93" t="str">
        <f>Budgeted_Detail!Q21</f>
        <v>.</v>
      </c>
      <c r="M34" s="93" t="str">
        <f>Expended_Detail!Q21</f>
        <v>.</v>
      </c>
      <c r="N34" s="419"/>
      <c r="O34" s="93" t="str">
        <f>Budgeted_Detail!U21</f>
        <v>.</v>
      </c>
      <c r="P34" s="93" t="str">
        <f>Expended_Detail!U21</f>
        <v>.</v>
      </c>
      <c r="Q34" s="419"/>
      <c r="R34" s="93" t="str">
        <f>Budgeted_Detail!Y21</f>
        <v>.</v>
      </c>
      <c r="S34" s="93" t="str">
        <f>Expended_Detail!Y21</f>
        <v>.</v>
      </c>
      <c r="T34" s="419"/>
      <c r="U34" s="180">
        <f t="shared" si="5"/>
        <v>0</v>
      </c>
      <c r="V34" s="185">
        <f t="shared" si="5"/>
        <v>0</v>
      </c>
      <c r="W34" s="415"/>
      <c r="X34" s="415"/>
      <c r="Y34" s="415"/>
      <c r="Z34" s="93" t="str">
        <f>Budgeted_Detail!AC21</f>
        <v>.</v>
      </c>
      <c r="AA34" s="171" t="str">
        <f>Expended_Detail!AC21</f>
        <v>.</v>
      </c>
      <c r="AB34" s="93">
        <f>SUM(Budgeted_Detail!AG21,Budgeted_Detail!AK21,Budgeted_Detail!AO21)</f>
        <v>0</v>
      </c>
      <c r="AC34" s="185" t="str">
        <f t="shared" ref="AC34:AC58" si="6">IF(AB34&gt;0,AB34,".")</f>
        <v>.</v>
      </c>
      <c r="AD34" s="383">
        <f>SUM(Expended_Detail!AG21,Expended_Detail!AK21,Expended_Detail!AO21)</f>
        <v>0</v>
      </c>
      <c r="AE34" s="384" t="str">
        <f t="shared" ref="AE34:AE58" si="7">IF(AD34&gt;0,AD34,".")</f>
        <v>.</v>
      </c>
      <c r="AF34" s="93" t="str">
        <f>Budgeted_Detail!AS21</f>
        <v>.</v>
      </c>
      <c r="AG34" s="171" t="str">
        <f>Expended_Detail!AS21</f>
        <v>.</v>
      </c>
      <c r="AH34" s="93" t="str">
        <f>Budgeted_Detail!AW21</f>
        <v>.</v>
      </c>
      <c r="AI34" s="171" t="str">
        <f>Expended_Detail!AW21</f>
        <v>.</v>
      </c>
      <c r="AJ34" s="51"/>
    </row>
    <row r="35" spans="1:36" ht="15.5" customHeight="1" x14ac:dyDescent="0.35">
      <c r="A35" s="434" t="s">
        <v>23</v>
      </c>
      <c r="B35" s="89" t="s">
        <v>39</v>
      </c>
      <c r="C35" s="229" t="str">
        <f>Budgeted_Detail!D22</f>
        <v>.</v>
      </c>
      <c r="D35" s="229" t="str">
        <f>Expended_Detail!D22</f>
        <v>.</v>
      </c>
      <c r="E35" s="422" t="str">
        <f>IFERROR(Expended_Detail!B22/Budgeted_Detail!B22,".")</f>
        <v>.</v>
      </c>
      <c r="F35" s="230" t="str">
        <f>Budgeted_Detail!H22</f>
        <v>.</v>
      </c>
      <c r="G35" s="230" t="str">
        <f>Expended_Detail!H22</f>
        <v>.</v>
      </c>
      <c r="H35" s="424" t="str">
        <f>IFERROR(Expended_Detail!F22/Budgeted_Detail!F22,".")</f>
        <v>.</v>
      </c>
      <c r="I35" s="231" t="str">
        <f>Budgeted_Detail!L22</f>
        <v>.</v>
      </c>
      <c r="J35" s="231" t="str">
        <f>Expended_Detail!L22</f>
        <v>.</v>
      </c>
      <c r="K35" s="420" t="str">
        <f>IFERROR(Expended_Detail!J22/Budgeted_Detail!J22,".")</f>
        <v>.</v>
      </c>
      <c r="L35" s="229" t="str">
        <f>Budgeted_Detail!P22</f>
        <v>.</v>
      </c>
      <c r="M35" s="229" t="str">
        <f>Expended_Detail!P22</f>
        <v>.</v>
      </c>
      <c r="N35" s="422" t="str">
        <f>IFERROR(Expended_Detail!N22/Budgeted_Detail!N22,".")</f>
        <v>.</v>
      </c>
      <c r="O35" s="229" t="str">
        <f>Budgeted_Detail!T22</f>
        <v>.</v>
      </c>
      <c r="P35" s="229" t="str">
        <f>Expended_Detail!T22</f>
        <v>.</v>
      </c>
      <c r="Q35" s="422" t="str">
        <f>IFERROR(Expended_Detail!R22/Budgeted_Detail!R22,".")</f>
        <v>.</v>
      </c>
      <c r="R35" s="231" t="str">
        <f>Budgeted_Detail!X22</f>
        <v>.</v>
      </c>
      <c r="S35" s="231" t="str">
        <f>Expended_Detail!X22</f>
        <v>.</v>
      </c>
      <c r="T35" s="420" t="str">
        <f>IFERROR(Expended_Detail!V22/Budgeted_Detail!V22,".")</f>
        <v>.</v>
      </c>
      <c r="U35" s="179">
        <f t="shared" si="5"/>
        <v>0</v>
      </c>
      <c r="V35" s="184">
        <f t="shared" si="5"/>
        <v>0</v>
      </c>
      <c r="W35" s="416" t="str">
        <f>IFERROR((SUM(Expended_Detail!B22,Expended_Detail!F22,Expended_Detail!J22,Expended_Detail!N22,Expended_Detail!R22,Expended_Detail!V22))/(SUM(Budgeted_Detail!B22,Budgeted_Detail!F22,Budgeted_Detail!J22,Budgeted_Detail!N22,Budgeted_Detail!R22,Budgeted_Detail!V22)),".")</f>
        <v>.</v>
      </c>
      <c r="X35" s="416" t="str">
        <f>IFERROR((SUM(Budgeted_Detail!B22,Budgeted_Detail!F22,Budgeted_Detail!J22,Budgeted_Detail!N22,Budgeted_Detail!R22,Budgeted_Detail!V22))/Budgeted_Detail!AX22,".")</f>
        <v>.</v>
      </c>
      <c r="Y35" s="416" t="str">
        <f>IFERROR((SUM(Expended_Detail!B22,Expended_Detail!F22,Expended_Detail!J22,Expended_Detail!N22,Expended_Detail!R22,Expended_Detail!V22))/Expended_Detail!AX22,".")</f>
        <v>.</v>
      </c>
      <c r="Z35" s="232" t="str">
        <f>Budgeted_Detail!AB22</f>
        <v>.</v>
      </c>
      <c r="AA35" s="233" t="str">
        <f>Expended_Detail!AB22</f>
        <v>.</v>
      </c>
      <c r="AB35" s="234">
        <f>SUM(Budgeted_Detail!AF22,Budgeted_Detail!AJ22,Budgeted_Detail!AN22)</f>
        <v>0</v>
      </c>
      <c r="AC35" s="378" t="str">
        <f t="shared" si="6"/>
        <v>.</v>
      </c>
      <c r="AD35" s="382">
        <f>SUM(Expended_Detail!AF22,Expended_Detail!AJ22,Expended_Detail!AN22)</f>
        <v>0</v>
      </c>
      <c r="AE35" s="385" t="str">
        <f t="shared" si="7"/>
        <v>.</v>
      </c>
      <c r="AF35" s="234" t="str">
        <f>Budgeted_Detail!AR22</f>
        <v>.</v>
      </c>
      <c r="AG35" s="235" t="str">
        <f>Expended_Detail!AR22</f>
        <v>.</v>
      </c>
      <c r="AH35" s="234" t="str">
        <f>Budgeted_Detail!AV22</f>
        <v>.</v>
      </c>
      <c r="AI35" s="235" t="str">
        <f>Expended_Detail!AV22</f>
        <v>.</v>
      </c>
      <c r="AJ35" s="51"/>
    </row>
    <row r="36" spans="1:36" ht="15.5" customHeight="1" x14ac:dyDescent="0.35">
      <c r="A36" s="435"/>
      <c r="B36" s="89" t="s">
        <v>40</v>
      </c>
      <c r="C36" s="229" t="str">
        <f>Budgeted_Detail!E22</f>
        <v>.</v>
      </c>
      <c r="D36" s="229" t="str">
        <f>Expended_Detail!E22</f>
        <v>.</v>
      </c>
      <c r="E36" s="423"/>
      <c r="F36" s="230" t="str">
        <f>Budgeted_Detail!I22</f>
        <v>.</v>
      </c>
      <c r="G36" s="230" t="str">
        <f>Expended_Detail!I22</f>
        <v>.</v>
      </c>
      <c r="H36" s="425"/>
      <c r="I36" s="231" t="str">
        <f>Budgeted_Detail!M22</f>
        <v>.</v>
      </c>
      <c r="J36" s="231" t="str">
        <f>Expended_Detail!M22</f>
        <v>.</v>
      </c>
      <c r="K36" s="421"/>
      <c r="L36" s="229" t="str">
        <f>Budgeted_Detail!Q22</f>
        <v>.</v>
      </c>
      <c r="M36" s="229" t="str">
        <f>Expended_Detail!Q22</f>
        <v>.</v>
      </c>
      <c r="N36" s="423"/>
      <c r="O36" s="229" t="str">
        <f>Budgeted_Detail!U22</f>
        <v>.</v>
      </c>
      <c r="P36" s="229" t="str">
        <f>Expended_Detail!U22</f>
        <v>.</v>
      </c>
      <c r="Q36" s="423"/>
      <c r="R36" s="231" t="str">
        <f>Budgeted_Detail!Y22</f>
        <v>.</v>
      </c>
      <c r="S36" s="231" t="str">
        <f>Expended_Detail!Y22</f>
        <v>.</v>
      </c>
      <c r="T36" s="421"/>
      <c r="U36" s="179">
        <f t="shared" si="5"/>
        <v>0</v>
      </c>
      <c r="V36" s="184">
        <f t="shared" si="5"/>
        <v>0</v>
      </c>
      <c r="W36" s="417"/>
      <c r="X36" s="417"/>
      <c r="Y36" s="417"/>
      <c r="Z36" s="232" t="str">
        <f>Budgeted_Detail!AC22</f>
        <v>.</v>
      </c>
      <c r="AA36" s="233" t="str">
        <f>Expended_Detail!AC22</f>
        <v>.</v>
      </c>
      <c r="AB36" s="234">
        <f>SUM(Budgeted_Detail!AG22,Budgeted_Detail!AK22,Budgeted_Detail!AO22)</f>
        <v>0</v>
      </c>
      <c r="AC36" s="378" t="str">
        <f t="shared" si="6"/>
        <v>.</v>
      </c>
      <c r="AD36" s="382">
        <f>SUM(Expended_Detail!AG22,Expended_Detail!AK22,Expended_Detail!AO22)</f>
        <v>0</v>
      </c>
      <c r="AE36" s="385" t="str">
        <f t="shared" si="7"/>
        <v>.</v>
      </c>
      <c r="AF36" s="234" t="str">
        <f>Budgeted_Detail!AS22</f>
        <v>.</v>
      </c>
      <c r="AG36" s="235" t="str">
        <f>Expended_Detail!AS22</f>
        <v>.</v>
      </c>
      <c r="AH36" s="234" t="str">
        <f>Budgeted_Detail!AW22</f>
        <v>.</v>
      </c>
      <c r="AI36" s="235" t="str">
        <f>Expended_Detail!AW22</f>
        <v>.</v>
      </c>
      <c r="AJ36" s="51"/>
    </row>
    <row r="37" spans="1:36" ht="15.5" customHeight="1" x14ac:dyDescent="0.35">
      <c r="A37" s="430" t="s">
        <v>4</v>
      </c>
      <c r="B37" s="92" t="s">
        <v>39</v>
      </c>
      <c r="C37" s="93" t="str">
        <f>Budgeted_Detail!D23</f>
        <v>.</v>
      </c>
      <c r="D37" s="93" t="str">
        <f>Expended_Detail!D23</f>
        <v>.</v>
      </c>
      <c r="E37" s="418" t="str">
        <f>IFERROR(Expended_Detail!B23/Budgeted_Detail!B23,".")</f>
        <v>.</v>
      </c>
      <c r="F37" s="93" t="str">
        <f>Budgeted_Detail!H23</f>
        <v>.</v>
      </c>
      <c r="G37" s="93" t="str">
        <f>Expended_Detail!H23</f>
        <v>.</v>
      </c>
      <c r="H37" s="418" t="str">
        <f>IFERROR(Expended_Detail!F23/Budgeted_Detail!F23,".")</f>
        <v>.</v>
      </c>
      <c r="I37" s="93" t="str">
        <f>Budgeted_Detail!L23</f>
        <v>.</v>
      </c>
      <c r="J37" s="93" t="str">
        <f>Expended_Detail!L23</f>
        <v>.</v>
      </c>
      <c r="K37" s="418" t="str">
        <f>IFERROR(Expended_Detail!J23/Budgeted_Detail!J23,".")</f>
        <v>.</v>
      </c>
      <c r="L37" s="93" t="str">
        <f>Budgeted_Detail!P23</f>
        <v>.</v>
      </c>
      <c r="M37" s="93" t="str">
        <f>Expended_Detail!P23</f>
        <v>.</v>
      </c>
      <c r="N37" s="418" t="str">
        <f>IFERROR(Expended_Detail!N23/Budgeted_Detail!N23,".")</f>
        <v>.</v>
      </c>
      <c r="O37" s="93" t="str">
        <f>Budgeted_Detail!T23</f>
        <v>.</v>
      </c>
      <c r="P37" s="93" t="str">
        <f>Expended_Detail!T23</f>
        <v>.</v>
      </c>
      <c r="Q37" s="418" t="str">
        <f>IFERROR(Expended_Detail!R23/Budgeted_Detail!R23,".")</f>
        <v>.</v>
      </c>
      <c r="R37" s="93" t="str">
        <f>Budgeted_Detail!X23</f>
        <v>.</v>
      </c>
      <c r="S37" s="93" t="str">
        <f>Expended_Detail!X23</f>
        <v>.</v>
      </c>
      <c r="T37" s="418" t="str">
        <f>IFERROR(Expended_Detail!V23/Budgeted_Detail!V23,".")</f>
        <v>.</v>
      </c>
      <c r="U37" s="180">
        <f t="shared" ref="U37:U57" si="8">SUM(C37,F37,I37,L37,O37,R37)</f>
        <v>0</v>
      </c>
      <c r="V37" s="185">
        <f t="shared" ref="V37:V57" si="9">SUM(D37,G37,J37,M37,P37,S37)</f>
        <v>0</v>
      </c>
      <c r="W37" s="414" t="str">
        <f>IFERROR((SUM(Expended_Detail!B23,Expended_Detail!F23,Expended_Detail!J23,Expended_Detail!N23,Expended_Detail!R23,Expended_Detail!V23))/(SUM(Budgeted_Detail!B23,Budgeted_Detail!F23,Budgeted_Detail!J23,Budgeted_Detail!N23,Budgeted_Detail!R23,Budgeted_Detail!V23)),".")</f>
        <v>.</v>
      </c>
      <c r="X37" s="414" t="str">
        <f>IFERROR((SUM(Budgeted_Detail!B23,Budgeted_Detail!F23,Budgeted_Detail!J23,Budgeted_Detail!N23,Budgeted_Detail!R23,Budgeted_Detail!V23))/Budgeted_Detail!AX23,".")</f>
        <v>.</v>
      </c>
      <c r="Y37" s="414" t="str">
        <f>IFERROR((SUM(Expended_Detail!B23,Expended_Detail!F23,Expended_Detail!J23,Expended_Detail!N23,Expended_Detail!R23,Expended_Detail!V23))/Expended_Detail!AX23,".")</f>
        <v>.</v>
      </c>
      <c r="Z37" s="93" t="str">
        <f>Budgeted_Detail!AB23</f>
        <v>.</v>
      </c>
      <c r="AA37" s="171" t="str">
        <f>Expended_Detail!AB23</f>
        <v>.</v>
      </c>
      <c r="AB37" s="93">
        <f>SUM(Budgeted_Detail!AF23,Budgeted_Detail!AJ23,Budgeted_Detail!AN23)</f>
        <v>0</v>
      </c>
      <c r="AC37" s="185" t="str">
        <f t="shared" si="6"/>
        <v>.</v>
      </c>
      <c r="AD37" s="383">
        <f>SUM(Expended_Detail!AF23,Expended_Detail!AJ23,Expended_Detail!AN23)</f>
        <v>0</v>
      </c>
      <c r="AE37" s="384" t="str">
        <f t="shared" si="7"/>
        <v>.</v>
      </c>
      <c r="AF37" s="93" t="str">
        <f>Budgeted_Detail!AR23</f>
        <v>.</v>
      </c>
      <c r="AG37" s="171" t="str">
        <f>Expended_Detail!AR23</f>
        <v>.</v>
      </c>
      <c r="AH37" s="93" t="str">
        <f>Budgeted_Detail!AV23</f>
        <v>.</v>
      </c>
      <c r="AI37" s="171" t="str">
        <f>Expended_Detail!AV23</f>
        <v>.</v>
      </c>
      <c r="AJ37" s="51"/>
    </row>
    <row r="38" spans="1:36" ht="15.5" customHeight="1" x14ac:dyDescent="0.35">
      <c r="A38" s="431"/>
      <c r="B38" s="92" t="s">
        <v>40</v>
      </c>
      <c r="C38" s="93" t="str">
        <f>Budgeted_Detail!E23</f>
        <v>.</v>
      </c>
      <c r="D38" s="93" t="str">
        <f>Expended_Detail!E23</f>
        <v>.</v>
      </c>
      <c r="E38" s="419"/>
      <c r="F38" s="93" t="str">
        <f>Budgeted_Detail!I23</f>
        <v>.</v>
      </c>
      <c r="G38" s="93" t="str">
        <f>Expended_Detail!I23</f>
        <v>.</v>
      </c>
      <c r="H38" s="419"/>
      <c r="I38" s="93" t="str">
        <f>Budgeted_Detail!M23</f>
        <v>.</v>
      </c>
      <c r="J38" s="93" t="str">
        <f>Expended_Detail!M23</f>
        <v>.</v>
      </c>
      <c r="K38" s="419"/>
      <c r="L38" s="93" t="str">
        <f>Budgeted_Detail!Q23</f>
        <v>.</v>
      </c>
      <c r="M38" s="93" t="str">
        <f>Expended_Detail!Q23</f>
        <v>.</v>
      </c>
      <c r="N38" s="419"/>
      <c r="O38" s="93" t="str">
        <f>Budgeted_Detail!U23</f>
        <v>.</v>
      </c>
      <c r="P38" s="93" t="str">
        <f>Expended_Detail!U23</f>
        <v>.</v>
      </c>
      <c r="Q38" s="419"/>
      <c r="R38" s="93" t="str">
        <f>Budgeted_Detail!Y23</f>
        <v>.</v>
      </c>
      <c r="S38" s="93" t="str">
        <f>Expended_Detail!Y23</f>
        <v>.</v>
      </c>
      <c r="T38" s="419"/>
      <c r="U38" s="180">
        <f t="shared" si="8"/>
        <v>0</v>
      </c>
      <c r="V38" s="185">
        <f t="shared" si="9"/>
        <v>0</v>
      </c>
      <c r="W38" s="415"/>
      <c r="X38" s="415"/>
      <c r="Y38" s="415"/>
      <c r="Z38" s="93" t="str">
        <f>Budgeted_Detail!AC23</f>
        <v>.</v>
      </c>
      <c r="AA38" s="171" t="str">
        <f>Expended_Detail!AC23</f>
        <v>.</v>
      </c>
      <c r="AB38" s="93">
        <f>SUM(Budgeted_Detail!AG23,Budgeted_Detail!AK23,Budgeted_Detail!AO23)</f>
        <v>0</v>
      </c>
      <c r="AC38" s="185" t="str">
        <f t="shared" si="6"/>
        <v>.</v>
      </c>
      <c r="AD38" s="383">
        <f>SUM(Expended_Detail!AG23,Expended_Detail!AK23,Expended_Detail!AO23)</f>
        <v>0</v>
      </c>
      <c r="AE38" s="384" t="str">
        <f t="shared" si="7"/>
        <v>.</v>
      </c>
      <c r="AF38" s="93" t="str">
        <f>Budgeted_Detail!AS23</f>
        <v>.</v>
      </c>
      <c r="AG38" s="171" t="str">
        <f>Expended_Detail!AS23</f>
        <v>.</v>
      </c>
      <c r="AH38" s="93" t="str">
        <f>Budgeted_Detail!AW23</f>
        <v>.</v>
      </c>
      <c r="AI38" s="171" t="str">
        <f>Expended_Detail!AW23</f>
        <v>.</v>
      </c>
      <c r="AJ38" s="51"/>
    </row>
    <row r="39" spans="1:36" ht="15.5" customHeight="1" x14ac:dyDescent="0.35">
      <c r="A39" s="434" t="s">
        <v>5</v>
      </c>
      <c r="B39" s="89" t="s">
        <v>39</v>
      </c>
      <c r="C39" s="229" t="str">
        <f>Budgeted_Detail!D24</f>
        <v>.</v>
      </c>
      <c r="D39" s="229" t="str">
        <f>Expended_Detail!D24</f>
        <v>.</v>
      </c>
      <c r="E39" s="422" t="str">
        <f>IFERROR(Expended_Detail!B24/Budgeted_Detail!B24,".")</f>
        <v>.</v>
      </c>
      <c r="F39" s="230" t="str">
        <f>Budgeted_Detail!H24</f>
        <v>.</v>
      </c>
      <c r="G39" s="230" t="str">
        <f>Expended_Detail!H24</f>
        <v>.</v>
      </c>
      <c r="H39" s="424" t="str">
        <f>IFERROR(Expended_Detail!F24/Budgeted_Detail!F24,".")</f>
        <v>.</v>
      </c>
      <c r="I39" s="231" t="str">
        <f>Budgeted_Detail!L24</f>
        <v>.</v>
      </c>
      <c r="J39" s="231" t="str">
        <f>Expended_Detail!L24</f>
        <v>.</v>
      </c>
      <c r="K39" s="420" t="str">
        <f>IFERROR(Expended_Detail!J24/Budgeted_Detail!J24,".")</f>
        <v>.</v>
      </c>
      <c r="L39" s="229" t="str">
        <f>Budgeted_Detail!P24</f>
        <v>.</v>
      </c>
      <c r="M39" s="229" t="str">
        <f>Expended_Detail!P24</f>
        <v>.</v>
      </c>
      <c r="N39" s="422" t="str">
        <f>IFERROR(Expended_Detail!N24/Budgeted_Detail!N24,".")</f>
        <v>.</v>
      </c>
      <c r="O39" s="229" t="str">
        <f>Budgeted_Detail!T24</f>
        <v>.</v>
      </c>
      <c r="P39" s="229" t="str">
        <f>Expended_Detail!T24</f>
        <v>.</v>
      </c>
      <c r="Q39" s="422" t="str">
        <f>IFERROR(Expended_Detail!R24/Budgeted_Detail!R24,".")</f>
        <v>.</v>
      </c>
      <c r="R39" s="231" t="str">
        <f>Budgeted_Detail!X24</f>
        <v>.</v>
      </c>
      <c r="S39" s="231" t="str">
        <f>Expended_Detail!X24</f>
        <v>.</v>
      </c>
      <c r="T39" s="420" t="str">
        <f>IFERROR(Expended_Detail!V24/Budgeted_Detail!V24,".")</f>
        <v>.</v>
      </c>
      <c r="U39" s="179">
        <f t="shared" si="8"/>
        <v>0</v>
      </c>
      <c r="V39" s="184">
        <f t="shared" si="9"/>
        <v>0</v>
      </c>
      <c r="W39" s="416" t="str">
        <f>IFERROR((SUM(Expended_Detail!B24,Expended_Detail!F24,Expended_Detail!J24,Expended_Detail!N24,Expended_Detail!R24,Expended_Detail!V24))/(SUM(Budgeted_Detail!B24,Budgeted_Detail!F24,Budgeted_Detail!J24,Budgeted_Detail!N24,Budgeted_Detail!R24,Budgeted_Detail!V24)),".")</f>
        <v>.</v>
      </c>
      <c r="X39" s="416" t="str">
        <f>IFERROR((SUM(Budgeted_Detail!B24,Budgeted_Detail!F24,Budgeted_Detail!J24,Budgeted_Detail!N24,Budgeted_Detail!R24,Budgeted_Detail!V24))/Budgeted_Detail!AX24,".")</f>
        <v>.</v>
      </c>
      <c r="Y39" s="416" t="str">
        <f>IFERROR((SUM(Expended_Detail!B24,Expended_Detail!F24,Expended_Detail!J24,Expended_Detail!N24,Expended_Detail!R24,Expended_Detail!V24))/Expended_Detail!AX24,".")</f>
        <v>.</v>
      </c>
      <c r="Z39" s="232" t="str">
        <f>Budgeted_Detail!AB24</f>
        <v>.</v>
      </c>
      <c r="AA39" s="233" t="str">
        <f>Expended_Detail!AB24</f>
        <v>.</v>
      </c>
      <c r="AB39" s="234">
        <f>SUM(Budgeted_Detail!AF24,Budgeted_Detail!AJ24,Budgeted_Detail!AN24)</f>
        <v>0</v>
      </c>
      <c r="AC39" s="378" t="str">
        <f t="shared" si="6"/>
        <v>.</v>
      </c>
      <c r="AD39" s="382">
        <f>SUM(Expended_Detail!AF24,Expended_Detail!AJ24,Expended_Detail!AN24)</f>
        <v>0</v>
      </c>
      <c r="AE39" s="385" t="str">
        <f t="shared" si="7"/>
        <v>.</v>
      </c>
      <c r="AF39" s="234" t="str">
        <f>Budgeted_Detail!AR24</f>
        <v>.</v>
      </c>
      <c r="AG39" s="235" t="str">
        <f>Expended_Detail!AR24</f>
        <v>.</v>
      </c>
      <c r="AH39" s="234" t="str">
        <f>Budgeted_Detail!AV24</f>
        <v>.</v>
      </c>
      <c r="AI39" s="235" t="str">
        <f>Expended_Detail!AV24</f>
        <v>.</v>
      </c>
      <c r="AJ39" s="51"/>
    </row>
    <row r="40" spans="1:36" ht="15.5" customHeight="1" x14ac:dyDescent="0.35">
      <c r="A40" s="435"/>
      <c r="B40" s="89" t="s">
        <v>40</v>
      </c>
      <c r="C40" s="229" t="str">
        <f>Budgeted_Detail!E24</f>
        <v>.</v>
      </c>
      <c r="D40" s="229" t="str">
        <f>Expended_Detail!E24</f>
        <v>.</v>
      </c>
      <c r="E40" s="423"/>
      <c r="F40" s="230" t="str">
        <f>Budgeted_Detail!I24</f>
        <v>.</v>
      </c>
      <c r="G40" s="230" t="str">
        <f>Expended_Detail!I24</f>
        <v>.</v>
      </c>
      <c r="H40" s="425"/>
      <c r="I40" s="231" t="str">
        <f>Budgeted_Detail!M24</f>
        <v>.</v>
      </c>
      <c r="J40" s="231" t="str">
        <f>Expended_Detail!M24</f>
        <v>.</v>
      </c>
      <c r="K40" s="421"/>
      <c r="L40" s="229" t="str">
        <f>Budgeted_Detail!Q24</f>
        <v>.</v>
      </c>
      <c r="M40" s="229" t="str">
        <f>Expended_Detail!Q24</f>
        <v>.</v>
      </c>
      <c r="N40" s="423"/>
      <c r="O40" s="229" t="str">
        <f>Budgeted_Detail!U24</f>
        <v>.</v>
      </c>
      <c r="P40" s="229" t="str">
        <f>Expended_Detail!U24</f>
        <v>.</v>
      </c>
      <c r="Q40" s="423"/>
      <c r="R40" s="231" t="str">
        <f>Budgeted_Detail!Y24</f>
        <v>.</v>
      </c>
      <c r="S40" s="231" t="str">
        <f>Expended_Detail!Y24</f>
        <v>.</v>
      </c>
      <c r="T40" s="421"/>
      <c r="U40" s="179">
        <f t="shared" si="8"/>
        <v>0</v>
      </c>
      <c r="V40" s="184">
        <f t="shared" si="9"/>
        <v>0</v>
      </c>
      <c r="W40" s="417"/>
      <c r="X40" s="417"/>
      <c r="Y40" s="417"/>
      <c r="Z40" s="232" t="str">
        <f>Budgeted_Detail!AC24</f>
        <v>.</v>
      </c>
      <c r="AA40" s="233" t="str">
        <f>Expended_Detail!AC24</f>
        <v>.</v>
      </c>
      <c r="AB40" s="234">
        <f>SUM(Budgeted_Detail!AG24,Budgeted_Detail!AK24,Budgeted_Detail!AO24)</f>
        <v>0</v>
      </c>
      <c r="AC40" s="378" t="str">
        <f t="shared" si="6"/>
        <v>.</v>
      </c>
      <c r="AD40" s="382">
        <f>SUM(Expended_Detail!AG24,Expended_Detail!AK24,Expended_Detail!AO24)</f>
        <v>0</v>
      </c>
      <c r="AE40" s="385" t="str">
        <f t="shared" si="7"/>
        <v>.</v>
      </c>
      <c r="AF40" s="234" t="str">
        <f>Budgeted_Detail!AS24</f>
        <v>.</v>
      </c>
      <c r="AG40" s="235" t="str">
        <f>Expended_Detail!AS24</f>
        <v>.</v>
      </c>
      <c r="AH40" s="234" t="str">
        <f>Budgeted_Detail!AW24</f>
        <v>.</v>
      </c>
      <c r="AI40" s="235" t="str">
        <f>Expended_Detail!AW24</f>
        <v>.</v>
      </c>
      <c r="AJ40" s="51"/>
    </row>
    <row r="41" spans="1:36" ht="15.5" customHeight="1" x14ac:dyDescent="0.35">
      <c r="A41" s="430" t="s">
        <v>20</v>
      </c>
      <c r="B41" s="92" t="s">
        <v>39</v>
      </c>
      <c r="C41" s="93" t="str">
        <f>Budgeted_Detail!D25</f>
        <v>.</v>
      </c>
      <c r="D41" s="93" t="str">
        <f>Expended_Detail!D25</f>
        <v>.</v>
      </c>
      <c r="E41" s="418" t="str">
        <f>IFERROR(Expended_Detail!B25/Budgeted_Detail!B25,".")</f>
        <v>.</v>
      </c>
      <c r="F41" s="93" t="str">
        <f>Budgeted_Detail!H25</f>
        <v>.</v>
      </c>
      <c r="G41" s="93" t="str">
        <f>Expended_Detail!H25</f>
        <v>.</v>
      </c>
      <c r="H41" s="418" t="str">
        <f>IFERROR(Expended_Detail!F25/Budgeted_Detail!F25,".")</f>
        <v>.</v>
      </c>
      <c r="I41" s="93" t="str">
        <f>Budgeted_Detail!L25</f>
        <v>.</v>
      </c>
      <c r="J41" s="93" t="str">
        <f>Expended_Detail!L25</f>
        <v>.</v>
      </c>
      <c r="K41" s="418" t="str">
        <f>IFERROR(Expended_Detail!J25/Budgeted_Detail!J25,".")</f>
        <v>.</v>
      </c>
      <c r="L41" s="93" t="str">
        <f>Budgeted_Detail!P25</f>
        <v>.</v>
      </c>
      <c r="M41" s="93" t="str">
        <f>Expended_Detail!P25</f>
        <v>.</v>
      </c>
      <c r="N41" s="418" t="str">
        <f>IFERROR(Expended_Detail!N25/Budgeted_Detail!N25,".")</f>
        <v>.</v>
      </c>
      <c r="O41" s="93" t="str">
        <f>Budgeted_Detail!T25</f>
        <v>.</v>
      </c>
      <c r="P41" s="93" t="str">
        <f>Expended_Detail!T25</f>
        <v>.</v>
      </c>
      <c r="Q41" s="418" t="str">
        <f>IFERROR(Expended_Detail!R25/Budgeted_Detail!R25,".")</f>
        <v>.</v>
      </c>
      <c r="R41" s="93" t="str">
        <f>Budgeted_Detail!X25</f>
        <v>.</v>
      </c>
      <c r="S41" s="93" t="str">
        <f>Expended_Detail!X25</f>
        <v>.</v>
      </c>
      <c r="T41" s="418" t="str">
        <f>IFERROR(Expended_Detail!V25/Budgeted_Detail!V25,".")</f>
        <v>.</v>
      </c>
      <c r="U41" s="180">
        <f t="shared" si="8"/>
        <v>0</v>
      </c>
      <c r="V41" s="185">
        <f t="shared" si="9"/>
        <v>0</v>
      </c>
      <c r="W41" s="414" t="str">
        <f>IFERROR((SUM(Expended_Detail!B25,Expended_Detail!F25,Expended_Detail!J25,Expended_Detail!N25,Expended_Detail!R25,Expended_Detail!V25))/(SUM(Budgeted_Detail!B25,Budgeted_Detail!F25,Budgeted_Detail!J25,Budgeted_Detail!N25,Budgeted_Detail!R25,Budgeted_Detail!V25)),".")</f>
        <v>.</v>
      </c>
      <c r="X41" s="414" t="str">
        <f>IFERROR((SUM(Budgeted_Detail!B25,Budgeted_Detail!F25,Budgeted_Detail!J25,Budgeted_Detail!N25,Budgeted_Detail!R25,Budgeted_Detail!V25))/Budgeted_Detail!AX25,".")</f>
        <v>.</v>
      </c>
      <c r="Y41" s="414" t="str">
        <f>IFERROR((SUM(Expended_Detail!B25,Expended_Detail!F25,Expended_Detail!J25,Expended_Detail!N25,Expended_Detail!R25,Expended_Detail!V25))/Expended_Detail!AX25,".")</f>
        <v>.</v>
      </c>
      <c r="Z41" s="93" t="str">
        <f>Budgeted_Detail!AB25</f>
        <v>.</v>
      </c>
      <c r="AA41" s="171" t="str">
        <f>Expended_Detail!AB25</f>
        <v>.</v>
      </c>
      <c r="AB41" s="93">
        <f>SUM(Budgeted_Detail!AF25,Budgeted_Detail!AJ25,Budgeted_Detail!AN25)</f>
        <v>0</v>
      </c>
      <c r="AC41" s="185" t="str">
        <f t="shared" si="6"/>
        <v>.</v>
      </c>
      <c r="AD41" s="383">
        <f>SUM(Expended_Detail!AF25,Expended_Detail!AJ25,Expended_Detail!AN25)</f>
        <v>0</v>
      </c>
      <c r="AE41" s="384" t="str">
        <f t="shared" si="7"/>
        <v>.</v>
      </c>
      <c r="AF41" s="93" t="str">
        <f>Budgeted_Detail!AR25</f>
        <v>.</v>
      </c>
      <c r="AG41" s="171" t="str">
        <f>Expended_Detail!AR25</f>
        <v>.</v>
      </c>
      <c r="AH41" s="93" t="str">
        <f>Budgeted_Detail!AV25</f>
        <v>.</v>
      </c>
      <c r="AI41" s="171" t="str">
        <f>Expended_Detail!AV25</f>
        <v>.</v>
      </c>
      <c r="AJ41" s="51"/>
    </row>
    <row r="42" spans="1:36" ht="15.5" customHeight="1" x14ac:dyDescent="0.35">
      <c r="A42" s="431"/>
      <c r="B42" s="92" t="s">
        <v>40</v>
      </c>
      <c r="C42" s="93" t="str">
        <f>Budgeted_Detail!E25</f>
        <v>.</v>
      </c>
      <c r="D42" s="93" t="str">
        <f>Expended_Detail!E25</f>
        <v>.</v>
      </c>
      <c r="E42" s="419"/>
      <c r="F42" s="93" t="str">
        <f>Budgeted_Detail!I25</f>
        <v>.</v>
      </c>
      <c r="G42" s="93" t="str">
        <f>Expended_Detail!I25</f>
        <v>.</v>
      </c>
      <c r="H42" s="419"/>
      <c r="I42" s="93" t="str">
        <f>Budgeted_Detail!M25</f>
        <v>.</v>
      </c>
      <c r="J42" s="93" t="str">
        <f>Expended_Detail!M25</f>
        <v>.</v>
      </c>
      <c r="K42" s="419"/>
      <c r="L42" s="93" t="str">
        <f>Budgeted_Detail!Q25</f>
        <v>.</v>
      </c>
      <c r="M42" s="93" t="str">
        <f>Expended_Detail!Q25</f>
        <v>.</v>
      </c>
      <c r="N42" s="419"/>
      <c r="O42" s="93" t="str">
        <f>Budgeted_Detail!U25</f>
        <v>.</v>
      </c>
      <c r="P42" s="93" t="str">
        <f>Expended_Detail!U25</f>
        <v>.</v>
      </c>
      <c r="Q42" s="419"/>
      <c r="R42" s="93" t="str">
        <f>Budgeted_Detail!Y25</f>
        <v>.</v>
      </c>
      <c r="S42" s="93" t="str">
        <f>Expended_Detail!Y25</f>
        <v>.</v>
      </c>
      <c r="T42" s="419"/>
      <c r="U42" s="180">
        <f t="shared" si="8"/>
        <v>0</v>
      </c>
      <c r="V42" s="185">
        <f t="shared" si="9"/>
        <v>0</v>
      </c>
      <c r="W42" s="415"/>
      <c r="X42" s="415"/>
      <c r="Y42" s="415"/>
      <c r="Z42" s="93" t="str">
        <f>Budgeted_Detail!AC25</f>
        <v>.</v>
      </c>
      <c r="AA42" s="171" t="str">
        <f>Expended_Detail!AC25</f>
        <v>.</v>
      </c>
      <c r="AB42" s="93">
        <f>SUM(Budgeted_Detail!AG25,Budgeted_Detail!AK25,Budgeted_Detail!AO25)</f>
        <v>0</v>
      </c>
      <c r="AC42" s="185" t="str">
        <f t="shared" si="6"/>
        <v>.</v>
      </c>
      <c r="AD42" s="383">
        <f>SUM(Expended_Detail!AG25,Expended_Detail!AK25,Expended_Detail!AO25)</f>
        <v>0</v>
      </c>
      <c r="AE42" s="384" t="str">
        <f t="shared" si="7"/>
        <v>.</v>
      </c>
      <c r="AF42" s="93" t="str">
        <f>Budgeted_Detail!AS25</f>
        <v>.</v>
      </c>
      <c r="AG42" s="171" t="str">
        <f>Expended_Detail!AS25</f>
        <v>.</v>
      </c>
      <c r="AH42" s="93" t="str">
        <f>Budgeted_Detail!AW25</f>
        <v>.</v>
      </c>
      <c r="AI42" s="171" t="str">
        <f>Expended_Detail!AW25</f>
        <v>.</v>
      </c>
      <c r="AJ42" s="51"/>
    </row>
    <row r="43" spans="1:36" ht="15.5" customHeight="1" x14ac:dyDescent="0.35">
      <c r="A43" s="434" t="s">
        <v>6</v>
      </c>
      <c r="B43" s="89" t="s">
        <v>39</v>
      </c>
      <c r="C43" s="229" t="str">
        <f>Budgeted_Detail!D26</f>
        <v>.</v>
      </c>
      <c r="D43" s="229" t="str">
        <f>Expended_Detail!D26</f>
        <v>.</v>
      </c>
      <c r="E43" s="422" t="str">
        <f>IFERROR(Expended_Detail!B26/Budgeted_Detail!B26,".")</f>
        <v>.</v>
      </c>
      <c r="F43" s="230" t="str">
        <f>Budgeted_Detail!H26</f>
        <v>.</v>
      </c>
      <c r="G43" s="230" t="str">
        <f>Expended_Detail!H26</f>
        <v>.</v>
      </c>
      <c r="H43" s="424" t="str">
        <f>IFERROR(Expended_Detail!F26/Budgeted_Detail!F26,".")</f>
        <v>.</v>
      </c>
      <c r="I43" s="231" t="str">
        <f>Budgeted_Detail!L26</f>
        <v>.</v>
      </c>
      <c r="J43" s="231" t="str">
        <f>Expended_Detail!L26</f>
        <v>.</v>
      </c>
      <c r="K43" s="420" t="str">
        <f>IFERROR(Expended_Detail!J26/Budgeted_Detail!J26,".")</f>
        <v>.</v>
      </c>
      <c r="L43" s="229" t="str">
        <f>Budgeted_Detail!P26</f>
        <v>.</v>
      </c>
      <c r="M43" s="229" t="str">
        <f>Expended_Detail!P26</f>
        <v>.</v>
      </c>
      <c r="N43" s="422" t="str">
        <f>IFERROR(Expended_Detail!N26/Budgeted_Detail!N26,".")</f>
        <v>.</v>
      </c>
      <c r="O43" s="229" t="str">
        <f>Budgeted_Detail!T26</f>
        <v>.</v>
      </c>
      <c r="P43" s="229" t="str">
        <f>Expended_Detail!T26</f>
        <v>.</v>
      </c>
      <c r="Q43" s="422" t="str">
        <f>IFERROR(Expended_Detail!R26/Budgeted_Detail!R26,".")</f>
        <v>.</v>
      </c>
      <c r="R43" s="231" t="str">
        <f>Budgeted_Detail!X26</f>
        <v>.</v>
      </c>
      <c r="S43" s="231" t="str">
        <f>Expended_Detail!X26</f>
        <v>.</v>
      </c>
      <c r="T43" s="420" t="str">
        <f>IFERROR(Expended_Detail!V26/Budgeted_Detail!V26,".")</f>
        <v>.</v>
      </c>
      <c r="U43" s="179">
        <f t="shared" si="8"/>
        <v>0</v>
      </c>
      <c r="V43" s="184">
        <f t="shared" si="9"/>
        <v>0</v>
      </c>
      <c r="W43" s="416" t="str">
        <f>IFERROR((SUM(Expended_Detail!B26,Expended_Detail!F26,Expended_Detail!J26,Expended_Detail!N26,Expended_Detail!R26,Expended_Detail!V26))/(SUM(Budgeted_Detail!B26,Budgeted_Detail!F26,Budgeted_Detail!J26,Budgeted_Detail!N26,Budgeted_Detail!R26,Budgeted_Detail!V26)),".")</f>
        <v>.</v>
      </c>
      <c r="X43" s="416" t="str">
        <f>IFERROR((SUM(Budgeted_Detail!B26,Budgeted_Detail!F26,Budgeted_Detail!J26,Budgeted_Detail!N26,Budgeted_Detail!R26,Budgeted_Detail!V26))/Budgeted_Detail!AX26,".")</f>
        <v>.</v>
      </c>
      <c r="Y43" s="416" t="str">
        <f>IFERROR((SUM(Expended_Detail!B26,Expended_Detail!F26,Expended_Detail!J26,Expended_Detail!N26,Expended_Detail!R26,Expended_Detail!V26))/Expended_Detail!AX26,".")</f>
        <v>.</v>
      </c>
      <c r="Z43" s="232" t="str">
        <f>Budgeted_Detail!AB26</f>
        <v>.</v>
      </c>
      <c r="AA43" s="233" t="str">
        <f>Expended_Detail!AB26</f>
        <v>.</v>
      </c>
      <c r="AB43" s="234">
        <f>SUM(Budgeted_Detail!AF26,Budgeted_Detail!AJ26,Budgeted_Detail!AN26)</f>
        <v>0</v>
      </c>
      <c r="AC43" s="378" t="str">
        <f t="shared" si="6"/>
        <v>.</v>
      </c>
      <c r="AD43" s="382">
        <f>SUM(Expended_Detail!AF26,Expended_Detail!AJ26,Expended_Detail!AN26)</f>
        <v>0</v>
      </c>
      <c r="AE43" s="385" t="str">
        <f t="shared" si="7"/>
        <v>.</v>
      </c>
      <c r="AF43" s="234" t="str">
        <f>Budgeted_Detail!AR26</f>
        <v>.</v>
      </c>
      <c r="AG43" s="235" t="str">
        <f>Expended_Detail!AR26</f>
        <v>.</v>
      </c>
      <c r="AH43" s="234" t="str">
        <f>Budgeted_Detail!AV26</f>
        <v>.</v>
      </c>
      <c r="AI43" s="235" t="str">
        <f>Expended_Detail!AV26</f>
        <v>.</v>
      </c>
      <c r="AJ43" s="51"/>
    </row>
    <row r="44" spans="1:36" ht="15.5" customHeight="1" x14ac:dyDescent="0.35">
      <c r="A44" s="435"/>
      <c r="B44" s="89" t="s">
        <v>40</v>
      </c>
      <c r="C44" s="229" t="str">
        <f>Budgeted_Detail!E26</f>
        <v>.</v>
      </c>
      <c r="D44" s="229" t="str">
        <f>Expended_Detail!E26</f>
        <v>.</v>
      </c>
      <c r="E44" s="423"/>
      <c r="F44" s="230" t="str">
        <f>Budgeted_Detail!I26</f>
        <v>.</v>
      </c>
      <c r="G44" s="230" t="str">
        <f>Expended_Detail!I26</f>
        <v>.</v>
      </c>
      <c r="H44" s="425"/>
      <c r="I44" s="231" t="str">
        <f>Budgeted_Detail!M26</f>
        <v>.</v>
      </c>
      <c r="J44" s="231" t="str">
        <f>Expended_Detail!M26</f>
        <v>.</v>
      </c>
      <c r="K44" s="421"/>
      <c r="L44" s="229" t="str">
        <f>Budgeted_Detail!Q26</f>
        <v>.</v>
      </c>
      <c r="M44" s="229" t="str">
        <f>Expended_Detail!Q26</f>
        <v>.</v>
      </c>
      <c r="N44" s="423"/>
      <c r="O44" s="229" t="str">
        <f>Budgeted_Detail!U26</f>
        <v>.</v>
      </c>
      <c r="P44" s="229" t="str">
        <f>Expended_Detail!U26</f>
        <v>.</v>
      </c>
      <c r="Q44" s="423"/>
      <c r="R44" s="231" t="str">
        <f>Budgeted_Detail!Y26</f>
        <v>.</v>
      </c>
      <c r="S44" s="231" t="str">
        <f>Expended_Detail!Y26</f>
        <v>.</v>
      </c>
      <c r="T44" s="421"/>
      <c r="U44" s="179">
        <f t="shared" si="8"/>
        <v>0</v>
      </c>
      <c r="V44" s="184">
        <f t="shared" si="9"/>
        <v>0</v>
      </c>
      <c r="W44" s="417"/>
      <c r="X44" s="417"/>
      <c r="Y44" s="417"/>
      <c r="Z44" s="232" t="str">
        <f>Budgeted_Detail!AC26</f>
        <v>.</v>
      </c>
      <c r="AA44" s="233" t="str">
        <f>Expended_Detail!AC26</f>
        <v>.</v>
      </c>
      <c r="AB44" s="234">
        <f>SUM(Budgeted_Detail!AG26,Budgeted_Detail!AK26,Budgeted_Detail!AO26)</f>
        <v>0</v>
      </c>
      <c r="AC44" s="378" t="str">
        <f t="shared" si="6"/>
        <v>.</v>
      </c>
      <c r="AD44" s="382">
        <f>SUM(Expended_Detail!AG26,Expended_Detail!AK26,Expended_Detail!AO26)</f>
        <v>0</v>
      </c>
      <c r="AE44" s="385" t="str">
        <f t="shared" si="7"/>
        <v>.</v>
      </c>
      <c r="AF44" s="234" t="str">
        <f>Budgeted_Detail!AS26</f>
        <v>.</v>
      </c>
      <c r="AG44" s="235" t="str">
        <f>Expended_Detail!AS26</f>
        <v>.</v>
      </c>
      <c r="AH44" s="234" t="str">
        <f>Budgeted_Detail!AW26</f>
        <v>.</v>
      </c>
      <c r="AI44" s="235" t="str">
        <f>Expended_Detail!AW26</f>
        <v>.</v>
      </c>
      <c r="AJ44" s="51"/>
    </row>
    <row r="45" spans="1:36" ht="15.5" customHeight="1" x14ac:dyDescent="0.35">
      <c r="A45" s="430" t="s">
        <v>7</v>
      </c>
      <c r="B45" s="92" t="s">
        <v>39</v>
      </c>
      <c r="C45" s="93" t="str">
        <f>Budgeted_Detail!D27</f>
        <v>.</v>
      </c>
      <c r="D45" s="93" t="str">
        <f>Expended_Detail!D27</f>
        <v>.</v>
      </c>
      <c r="E45" s="418" t="str">
        <f>IFERROR(Expended_Detail!B27/Budgeted_Detail!B27,".")</f>
        <v>.</v>
      </c>
      <c r="F45" s="93" t="str">
        <f>Budgeted_Detail!H27</f>
        <v>.</v>
      </c>
      <c r="G45" s="93" t="str">
        <f>Expended_Detail!H27</f>
        <v>.</v>
      </c>
      <c r="H45" s="418" t="str">
        <f>IFERROR(Expended_Detail!F27/Budgeted_Detail!F27,".")</f>
        <v>.</v>
      </c>
      <c r="I45" s="93" t="str">
        <f>Budgeted_Detail!L27</f>
        <v>.</v>
      </c>
      <c r="J45" s="93" t="str">
        <f>Expended_Detail!L27</f>
        <v>.</v>
      </c>
      <c r="K45" s="418" t="str">
        <f>IFERROR(Expended_Detail!J27/Budgeted_Detail!J27,".")</f>
        <v>.</v>
      </c>
      <c r="L45" s="93" t="str">
        <f>Budgeted_Detail!P27</f>
        <v>.</v>
      </c>
      <c r="M45" s="93" t="str">
        <f>Expended_Detail!P27</f>
        <v>.</v>
      </c>
      <c r="N45" s="418" t="str">
        <f>IFERROR(Expended_Detail!N27/Budgeted_Detail!N27,".")</f>
        <v>.</v>
      </c>
      <c r="O45" s="93" t="str">
        <f>Budgeted_Detail!T27</f>
        <v>.</v>
      </c>
      <c r="P45" s="93" t="str">
        <f>Expended_Detail!T27</f>
        <v>.</v>
      </c>
      <c r="Q45" s="418" t="str">
        <f>IFERROR(Expended_Detail!R27/Budgeted_Detail!R27,".")</f>
        <v>.</v>
      </c>
      <c r="R45" s="93" t="str">
        <f>Budgeted_Detail!X27</f>
        <v>.</v>
      </c>
      <c r="S45" s="93" t="str">
        <f>Expended_Detail!X27</f>
        <v>.</v>
      </c>
      <c r="T45" s="418" t="str">
        <f>IFERROR(Expended_Detail!V27/Budgeted_Detail!V27,".")</f>
        <v>.</v>
      </c>
      <c r="U45" s="180">
        <f t="shared" si="8"/>
        <v>0</v>
      </c>
      <c r="V45" s="185">
        <f t="shared" si="9"/>
        <v>0</v>
      </c>
      <c r="W45" s="414" t="str">
        <f>IFERROR((SUM(Expended_Detail!B27,Expended_Detail!F27,Expended_Detail!J27,Expended_Detail!N27,Expended_Detail!R27,Expended_Detail!V27))/(SUM(Budgeted_Detail!B27,Budgeted_Detail!F27,Budgeted_Detail!J27,Budgeted_Detail!N27,Budgeted_Detail!R27,Budgeted_Detail!V27)),".")</f>
        <v>.</v>
      </c>
      <c r="X45" s="414" t="str">
        <f>IFERROR((SUM(Budgeted_Detail!B27,Budgeted_Detail!F27,Budgeted_Detail!J27,Budgeted_Detail!N27,Budgeted_Detail!R27,Budgeted_Detail!V27))/Budgeted_Detail!AX27,".")</f>
        <v>.</v>
      </c>
      <c r="Y45" s="414" t="str">
        <f>IFERROR((SUM(Expended_Detail!B27,Expended_Detail!F27,Expended_Detail!J27,Expended_Detail!N27,Expended_Detail!R27,Expended_Detail!V27))/Expended_Detail!AX27,".")</f>
        <v>.</v>
      </c>
      <c r="Z45" s="93" t="str">
        <f>Budgeted_Detail!AB27</f>
        <v>.</v>
      </c>
      <c r="AA45" s="171" t="str">
        <f>Expended_Detail!AB27</f>
        <v>.</v>
      </c>
      <c r="AB45" s="93">
        <f>SUM(Budgeted_Detail!AF27,Budgeted_Detail!AJ27,Budgeted_Detail!AN27)</f>
        <v>0</v>
      </c>
      <c r="AC45" s="185" t="str">
        <f t="shared" si="6"/>
        <v>.</v>
      </c>
      <c r="AD45" s="383">
        <f>SUM(Expended_Detail!AF27,Expended_Detail!AJ27,Expended_Detail!AN27)</f>
        <v>0</v>
      </c>
      <c r="AE45" s="384" t="str">
        <f t="shared" si="7"/>
        <v>.</v>
      </c>
      <c r="AF45" s="93" t="str">
        <f>Budgeted_Detail!AR27</f>
        <v>.</v>
      </c>
      <c r="AG45" s="171" t="str">
        <f>Expended_Detail!AR27</f>
        <v>.</v>
      </c>
      <c r="AH45" s="93" t="str">
        <f>Budgeted_Detail!AV27</f>
        <v>.</v>
      </c>
      <c r="AI45" s="171" t="str">
        <f>Expended_Detail!AV27</f>
        <v>.</v>
      </c>
      <c r="AJ45" s="51"/>
    </row>
    <row r="46" spans="1:36" ht="15.5" customHeight="1" x14ac:dyDescent="0.35">
      <c r="A46" s="431"/>
      <c r="B46" s="92" t="s">
        <v>40</v>
      </c>
      <c r="C46" s="93" t="str">
        <f>Budgeted_Detail!E27</f>
        <v>.</v>
      </c>
      <c r="D46" s="93" t="str">
        <f>Expended_Detail!E27</f>
        <v>.</v>
      </c>
      <c r="E46" s="419"/>
      <c r="F46" s="93" t="str">
        <f>Budgeted_Detail!I27</f>
        <v>.</v>
      </c>
      <c r="G46" s="93" t="str">
        <f>Expended_Detail!I27</f>
        <v>.</v>
      </c>
      <c r="H46" s="419"/>
      <c r="I46" s="93" t="str">
        <f>Budgeted_Detail!M27</f>
        <v>.</v>
      </c>
      <c r="J46" s="93" t="str">
        <f>Expended_Detail!M27</f>
        <v>.</v>
      </c>
      <c r="K46" s="419"/>
      <c r="L46" s="93" t="str">
        <f>Budgeted_Detail!Q27</f>
        <v>.</v>
      </c>
      <c r="M46" s="93" t="str">
        <f>Expended_Detail!Q27</f>
        <v>.</v>
      </c>
      <c r="N46" s="419"/>
      <c r="O46" s="93" t="str">
        <f>Budgeted_Detail!U27</f>
        <v>.</v>
      </c>
      <c r="P46" s="93" t="str">
        <f>Expended_Detail!U27</f>
        <v>.</v>
      </c>
      <c r="Q46" s="419"/>
      <c r="R46" s="93" t="str">
        <f>Budgeted_Detail!Y27</f>
        <v>.</v>
      </c>
      <c r="S46" s="93" t="str">
        <f>Expended_Detail!Y27</f>
        <v>.</v>
      </c>
      <c r="T46" s="419"/>
      <c r="U46" s="180">
        <f t="shared" si="8"/>
        <v>0</v>
      </c>
      <c r="V46" s="185">
        <f t="shared" si="9"/>
        <v>0</v>
      </c>
      <c r="W46" s="415"/>
      <c r="X46" s="415"/>
      <c r="Y46" s="415"/>
      <c r="Z46" s="93" t="str">
        <f>Budgeted_Detail!AC27</f>
        <v>.</v>
      </c>
      <c r="AA46" s="171" t="str">
        <f>Expended_Detail!AC27</f>
        <v>.</v>
      </c>
      <c r="AB46" s="93">
        <f>SUM(Budgeted_Detail!AG27,Budgeted_Detail!AK27,Budgeted_Detail!AO27)</f>
        <v>0</v>
      </c>
      <c r="AC46" s="185" t="str">
        <f t="shared" si="6"/>
        <v>.</v>
      </c>
      <c r="AD46" s="383">
        <f>SUM(Expended_Detail!AG27,Expended_Detail!AK27,Expended_Detail!AO27)</f>
        <v>0</v>
      </c>
      <c r="AE46" s="384" t="str">
        <f t="shared" si="7"/>
        <v>.</v>
      </c>
      <c r="AF46" s="93" t="str">
        <f>Budgeted_Detail!AS27</f>
        <v>.</v>
      </c>
      <c r="AG46" s="171" t="str">
        <f>Expended_Detail!AS27</f>
        <v>.</v>
      </c>
      <c r="AH46" s="93" t="str">
        <f>Budgeted_Detail!AW27</f>
        <v>.</v>
      </c>
      <c r="AI46" s="171" t="str">
        <f>Expended_Detail!AW27</f>
        <v>.</v>
      </c>
      <c r="AJ46" s="51"/>
    </row>
    <row r="47" spans="1:36" ht="15.5" customHeight="1" x14ac:dyDescent="0.35">
      <c r="A47" s="434" t="s">
        <v>32</v>
      </c>
      <c r="B47" s="89" t="s">
        <v>39</v>
      </c>
      <c r="C47" s="229" t="str">
        <f>Budgeted_Detail!D28</f>
        <v>.</v>
      </c>
      <c r="D47" s="229" t="str">
        <f>Expended_Detail!D28</f>
        <v>.</v>
      </c>
      <c r="E47" s="422" t="str">
        <f>IFERROR(Expended_Detail!B28/Budgeted_Detail!B28,".")</f>
        <v>.</v>
      </c>
      <c r="F47" s="230" t="str">
        <f>Budgeted_Detail!H28</f>
        <v>.</v>
      </c>
      <c r="G47" s="230" t="str">
        <f>Expended_Detail!H28</f>
        <v>.</v>
      </c>
      <c r="H47" s="424" t="str">
        <f>IFERROR(Expended_Detail!F28/Budgeted_Detail!F28,".")</f>
        <v>.</v>
      </c>
      <c r="I47" s="231" t="str">
        <f>Budgeted_Detail!L28</f>
        <v>.</v>
      </c>
      <c r="J47" s="231" t="str">
        <f>Expended_Detail!L28</f>
        <v>.</v>
      </c>
      <c r="K47" s="420" t="str">
        <f>IFERROR(Expended_Detail!J28/Budgeted_Detail!J28,".")</f>
        <v>.</v>
      </c>
      <c r="L47" s="229" t="str">
        <f>Budgeted_Detail!P28</f>
        <v>.</v>
      </c>
      <c r="M47" s="229" t="str">
        <f>Expended_Detail!P28</f>
        <v>.</v>
      </c>
      <c r="N47" s="422" t="str">
        <f>IFERROR(Expended_Detail!N28/Budgeted_Detail!N28,".")</f>
        <v>.</v>
      </c>
      <c r="O47" s="229" t="str">
        <f>Budgeted_Detail!T28</f>
        <v>.</v>
      </c>
      <c r="P47" s="229" t="str">
        <f>Expended_Detail!T28</f>
        <v>.</v>
      </c>
      <c r="Q47" s="422" t="str">
        <f>IFERROR(Expended_Detail!R28/Budgeted_Detail!R28,".")</f>
        <v>.</v>
      </c>
      <c r="R47" s="231" t="str">
        <f>Budgeted_Detail!X28</f>
        <v>.</v>
      </c>
      <c r="S47" s="231" t="str">
        <f>Expended_Detail!X28</f>
        <v>.</v>
      </c>
      <c r="T47" s="420" t="str">
        <f>IFERROR(Expended_Detail!V28/Budgeted_Detail!V28,".")</f>
        <v>.</v>
      </c>
      <c r="U47" s="179">
        <f t="shared" si="8"/>
        <v>0</v>
      </c>
      <c r="V47" s="184">
        <f t="shared" si="9"/>
        <v>0</v>
      </c>
      <c r="W47" s="416" t="str">
        <f>IFERROR((SUM(Expended_Detail!B28,Expended_Detail!F28,Expended_Detail!J28,Expended_Detail!N28,Expended_Detail!R28,Expended_Detail!V28))/(SUM(Budgeted_Detail!B28,Budgeted_Detail!F28,Budgeted_Detail!J28,Budgeted_Detail!N28,Budgeted_Detail!R28,Budgeted_Detail!V28)),".")</f>
        <v>.</v>
      </c>
      <c r="X47" s="416" t="str">
        <f>IFERROR((SUM(Budgeted_Detail!B28,Budgeted_Detail!F28,Budgeted_Detail!J28,Budgeted_Detail!N28,Budgeted_Detail!R28,Budgeted_Detail!V28))/Budgeted_Detail!AX28,".")</f>
        <v>.</v>
      </c>
      <c r="Y47" s="416" t="str">
        <f>IFERROR((SUM(Expended_Detail!B28,Expended_Detail!F28,Expended_Detail!J28,Expended_Detail!N28,Expended_Detail!R28,Expended_Detail!V28))/Expended_Detail!AX28,".")</f>
        <v>.</v>
      </c>
      <c r="Z47" s="232" t="str">
        <f>Budgeted_Detail!AB28</f>
        <v>.</v>
      </c>
      <c r="AA47" s="233" t="str">
        <f>Expended_Detail!AB28</f>
        <v>.</v>
      </c>
      <c r="AB47" s="234">
        <f>SUM(Budgeted_Detail!AF28,Budgeted_Detail!AJ28,Budgeted_Detail!AN28)</f>
        <v>0</v>
      </c>
      <c r="AC47" s="378" t="str">
        <f t="shared" si="6"/>
        <v>.</v>
      </c>
      <c r="AD47" s="382">
        <f>SUM(Expended_Detail!AF28,Expended_Detail!AJ28,Expended_Detail!AN28)</f>
        <v>0</v>
      </c>
      <c r="AE47" s="385" t="str">
        <f t="shared" si="7"/>
        <v>.</v>
      </c>
      <c r="AF47" s="234" t="str">
        <f>Budgeted_Detail!AR28</f>
        <v>.</v>
      </c>
      <c r="AG47" s="235" t="str">
        <f>Expended_Detail!AR28</f>
        <v>.</v>
      </c>
      <c r="AH47" s="234" t="str">
        <f>Budgeted_Detail!AV28</f>
        <v>.</v>
      </c>
      <c r="AI47" s="235" t="str">
        <f>Expended_Detail!AV28</f>
        <v>.</v>
      </c>
      <c r="AJ47" s="51"/>
    </row>
    <row r="48" spans="1:36" ht="15.5" customHeight="1" x14ac:dyDescent="0.35">
      <c r="A48" s="435"/>
      <c r="B48" s="89" t="s">
        <v>40</v>
      </c>
      <c r="C48" s="229" t="str">
        <f>Budgeted_Detail!E28</f>
        <v>.</v>
      </c>
      <c r="D48" s="229" t="str">
        <f>Expended_Detail!E28</f>
        <v>.</v>
      </c>
      <c r="E48" s="423"/>
      <c r="F48" s="230" t="str">
        <f>Budgeted_Detail!I28</f>
        <v>.</v>
      </c>
      <c r="G48" s="230" t="str">
        <f>Expended_Detail!I28</f>
        <v>.</v>
      </c>
      <c r="H48" s="425"/>
      <c r="I48" s="231" t="str">
        <f>Budgeted_Detail!M28</f>
        <v>.</v>
      </c>
      <c r="J48" s="231" t="str">
        <f>Expended_Detail!M28</f>
        <v>.</v>
      </c>
      <c r="K48" s="421"/>
      <c r="L48" s="229" t="str">
        <f>Budgeted_Detail!Q28</f>
        <v>.</v>
      </c>
      <c r="M48" s="229" t="str">
        <f>Expended_Detail!Q28</f>
        <v>.</v>
      </c>
      <c r="N48" s="423"/>
      <c r="O48" s="229" t="str">
        <f>Budgeted_Detail!U28</f>
        <v>.</v>
      </c>
      <c r="P48" s="229" t="str">
        <f>Expended_Detail!U28</f>
        <v>.</v>
      </c>
      <c r="Q48" s="423"/>
      <c r="R48" s="231" t="str">
        <f>Budgeted_Detail!Y28</f>
        <v>.</v>
      </c>
      <c r="S48" s="231" t="str">
        <f>Expended_Detail!Y28</f>
        <v>.</v>
      </c>
      <c r="T48" s="421"/>
      <c r="U48" s="179">
        <f t="shared" si="8"/>
        <v>0</v>
      </c>
      <c r="V48" s="184">
        <f t="shared" si="9"/>
        <v>0</v>
      </c>
      <c r="W48" s="417"/>
      <c r="X48" s="417"/>
      <c r="Y48" s="417"/>
      <c r="Z48" s="232" t="str">
        <f>Budgeted_Detail!AC28</f>
        <v>.</v>
      </c>
      <c r="AA48" s="233" t="str">
        <f>Expended_Detail!AC28</f>
        <v>.</v>
      </c>
      <c r="AB48" s="234">
        <f>SUM(Budgeted_Detail!AG28,Budgeted_Detail!AK28,Budgeted_Detail!AO28)</f>
        <v>0</v>
      </c>
      <c r="AC48" s="378" t="str">
        <f t="shared" si="6"/>
        <v>.</v>
      </c>
      <c r="AD48" s="382">
        <f>SUM(Expended_Detail!AG28,Expended_Detail!AK28,Expended_Detail!AO28)</f>
        <v>0</v>
      </c>
      <c r="AE48" s="385" t="str">
        <f t="shared" si="7"/>
        <v>.</v>
      </c>
      <c r="AF48" s="234" t="str">
        <f>Budgeted_Detail!AS28</f>
        <v>.</v>
      </c>
      <c r="AG48" s="235" t="str">
        <f>Expended_Detail!AS28</f>
        <v>.</v>
      </c>
      <c r="AH48" s="234" t="str">
        <f>Budgeted_Detail!AW28</f>
        <v>.</v>
      </c>
      <c r="AI48" s="235" t="str">
        <f>Expended_Detail!AW28</f>
        <v>.</v>
      </c>
      <c r="AJ48" s="51"/>
    </row>
    <row r="49" spans="1:36" ht="15.5" customHeight="1" x14ac:dyDescent="0.35">
      <c r="A49" s="430" t="s">
        <v>8</v>
      </c>
      <c r="B49" s="92" t="s">
        <v>39</v>
      </c>
      <c r="C49" s="93" t="str">
        <f>Budgeted_Detail!D29</f>
        <v>.</v>
      </c>
      <c r="D49" s="93" t="str">
        <f>Expended_Detail!D29</f>
        <v>.</v>
      </c>
      <c r="E49" s="418" t="str">
        <f>IFERROR(Expended_Detail!B29/Budgeted_Detail!B29,".")</f>
        <v>.</v>
      </c>
      <c r="F49" s="93" t="str">
        <f>Budgeted_Detail!H29</f>
        <v>.</v>
      </c>
      <c r="G49" s="93" t="str">
        <f>Expended_Detail!H29</f>
        <v>.</v>
      </c>
      <c r="H49" s="418" t="str">
        <f>IFERROR(Expended_Detail!F29/Budgeted_Detail!F29,".")</f>
        <v>.</v>
      </c>
      <c r="I49" s="93" t="str">
        <f>Budgeted_Detail!L29</f>
        <v>.</v>
      </c>
      <c r="J49" s="93" t="str">
        <f>Expended_Detail!L29</f>
        <v>.</v>
      </c>
      <c r="K49" s="418" t="str">
        <f>IFERROR(Expended_Detail!J29/Budgeted_Detail!J29,".")</f>
        <v>.</v>
      </c>
      <c r="L49" s="93" t="str">
        <f>Budgeted_Detail!P29</f>
        <v>.</v>
      </c>
      <c r="M49" s="93" t="str">
        <f>Expended_Detail!P29</f>
        <v>.</v>
      </c>
      <c r="N49" s="418" t="str">
        <f>IFERROR(Expended_Detail!N29/Budgeted_Detail!N29,".")</f>
        <v>.</v>
      </c>
      <c r="O49" s="93" t="str">
        <f>Budgeted_Detail!T29</f>
        <v>.</v>
      </c>
      <c r="P49" s="93" t="str">
        <f>Expended_Detail!T29</f>
        <v>.</v>
      </c>
      <c r="Q49" s="418" t="str">
        <f>IFERROR(Expended_Detail!R29/Budgeted_Detail!R29,".")</f>
        <v>.</v>
      </c>
      <c r="R49" s="93" t="str">
        <f>Budgeted_Detail!X29</f>
        <v>.</v>
      </c>
      <c r="S49" s="93" t="str">
        <f>Expended_Detail!X29</f>
        <v>.</v>
      </c>
      <c r="T49" s="418" t="str">
        <f>IFERROR(Expended_Detail!V29/Budgeted_Detail!V29,".")</f>
        <v>.</v>
      </c>
      <c r="U49" s="180">
        <f t="shared" si="8"/>
        <v>0</v>
      </c>
      <c r="V49" s="185">
        <f t="shared" si="9"/>
        <v>0</v>
      </c>
      <c r="W49" s="414" t="str">
        <f>IFERROR((SUM(Expended_Detail!B29,Expended_Detail!F29,Expended_Detail!J29,Expended_Detail!N29,Expended_Detail!R29,Expended_Detail!V29))/(SUM(Budgeted_Detail!B29,Budgeted_Detail!F29,Budgeted_Detail!J29,Budgeted_Detail!N29,Budgeted_Detail!R29,Budgeted_Detail!V29)),".")</f>
        <v>.</v>
      </c>
      <c r="X49" s="414" t="str">
        <f>IFERROR((SUM(Budgeted_Detail!B29,Budgeted_Detail!F29,Budgeted_Detail!J29,Budgeted_Detail!N29,Budgeted_Detail!R29,Budgeted_Detail!V29))/Budgeted_Detail!AX29,".")</f>
        <v>.</v>
      </c>
      <c r="Y49" s="414" t="str">
        <f>IFERROR((SUM(Expended_Detail!B29,Expended_Detail!F29,Expended_Detail!J29,Expended_Detail!N29,Expended_Detail!R29,Expended_Detail!V29))/Expended_Detail!AX29,".")</f>
        <v>.</v>
      </c>
      <c r="Z49" s="93" t="str">
        <f>Budgeted_Detail!AB29</f>
        <v>.</v>
      </c>
      <c r="AA49" s="171" t="str">
        <f>Expended_Detail!AB29</f>
        <v>.</v>
      </c>
      <c r="AB49" s="93">
        <f>SUM(Budgeted_Detail!AF29,Budgeted_Detail!AJ29,Budgeted_Detail!AN29)</f>
        <v>0</v>
      </c>
      <c r="AC49" s="185" t="str">
        <f t="shared" si="6"/>
        <v>.</v>
      </c>
      <c r="AD49" s="383">
        <f>SUM(Expended_Detail!AF29,Expended_Detail!AJ29,Expended_Detail!AN29)</f>
        <v>0</v>
      </c>
      <c r="AE49" s="384" t="str">
        <f t="shared" si="7"/>
        <v>.</v>
      </c>
      <c r="AF49" s="93" t="str">
        <f>Budgeted_Detail!AR29</f>
        <v>.</v>
      </c>
      <c r="AG49" s="171" t="str">
        <f>Expended_Detail!AR29</f>
        <v>.</v>
      </c>
      <c r="AH49" s="93" t="str">
        <f>Budgeted_Detail!AV29</f>
        <v>.</v>
      </c>
      <c r="AI49" s="171" t="str">
        <f>Expended_Detail!AV29</f>
        <v>.</v>
      </c>
      <c r="AJ49" s="51"/>
    </row>
    <row r="50" spans="1:36" ht="15.5" customHeight="1" x14ac:dyDescent="0.35">
      <c r="A50" s="431"/>
      <c r="B50" s="92" t="s">
        <v>40</v>
      </c>
      <c r="C50" s="93" t="str">
        <f>Budgeted_Detail!E29</f>
        <v>.</v>
      </c>
      <c r="D50" s="93" t="str">
        <f>Expended_Detail!E29</f>
        <v>.</v>
      </c>
      <c r="E50" s="419"/>
      <c r="F50" s="93" t="str">
        <f>Budgeted_Detail!I29</f>
        <v>.</v>
      </c>
      <c r="G50" s="93" t="str">
        <f>Expended_Detail!I29</f>
        <v>.</v>
      </c>
      <c r="H50" s="419"/>
      <c r="I50" s="93" t="str">
        <f>Budgeted_Detail!M29</f>
        <v>.</v>
      </c>
      <c r="J50" s="93" t="str">
        <f>Expended_Detail!M29</f>
        <v>.</v>
      </c>
      <c r="K50" s="419"/>
      <c r="L50" s="93" t="str">
        <f>Budgeted_Detail!Q29</f>
        <v>.</v>
      </c>
      <c r="M50" s="93" t="str">
        <f>Expended_Detail!Q29</f>
        <v>.</v>
      </c>
      <c r="N50" s="419"/>
      <c r="O50" s="93" t="str">
        <f>Budgeted_Detail!U29</f>
        <v>.</v>
      </c>
      <c r="P50" s="93" t="str">
        <f>Expended_Detail!U29</f>
        <v>.</v>
      </c>
      <c r="Q50" s="419"/>
      <c r="R50" s="93" t="str">
        <f>Budgeted_Detail!Y29</f>
        <v>.</v>
      </c>
      <c r="S50" s="93" t="str">
        <f>Expended_Detail!Y29</f>
        <v>.</v>
      </c>
      <c r="T50" s="419"/>
      <c r="U50" s="180">
        <f t="shared" si="8"/>
        <v>0</v>
      </c>
      <c r="V50" s="185">
        <f t="shared" si="9"/>
        <v>0</v>
      </c>
      <c r="W50" s="415"/>
      <c r="X50" s="415"/>
      <c r="Y50" s="415"/>
      <c r="Z50" s="93" t="str">
        <f>Budgeted_Detail!AC29</f>
        <v>.</v>
      </c>
      <c r="AA50" s="171" t="str">
        <f>Expended_Detail!AC29</f>
        <v>.</v>
      </c>
      <c r="AB50" s="93">
        <f>SUM(Budgeted_Detail!AG29,Budgeted_Detail!AK29,Budgeted_Detail!AO29)</f>
        <v>0</v>
      </c>
      <c r="AC50" s="185" t="str">
        <f t="shared" si="6"/>
        <v>.</v>
      </c>
      <c r="AD50" s="383">
        <f>SUM(Expended_Detail!AG29,Expended_Detail!AK29,Expended_Detail!AO29)</f>
        <v>0</v>
      </c>
      <c r="AE50" s="384" t="str">
        <f t="shared" si="7"/>
        <v>.</v>
      </c>
      <c r="AF50" s="93" t="str">
        <f>Budgeted_Detail!AS29</f>
        <v>.</v>
      </c>
      <c r="AG50" s="171" t="str">
        <f>Expended_Detail!AS29</f>
        <v>.</v>
      </c>
      <c r="AH50" s="93" t="str">
        <f>Budgeted_Detail!AW29</f>
        <v>.</v>
      </c>
      <c r="AI50" s="171" t="str">
        <f>Expended_Detail!AW29</f>
        <v>.</v>
      </c>
      <c r="AJ50" s="51"/>
    </row>
    <row r="51" spans="1:36" ht="15.5" customHeight="1" x14ac:dyDescent="0.35">
      <c r="A51" s="434" t="s">
        <v>9</v>
      </c>
      <c r="B51" s="89" t="s">
        <v>39</v>
      </c>
      <c r="C51" s="229" t="str">
        <f>Budgeted_Detail!D30</f>
        <v>.</v>
      </c>
      <c r="D51" s="229" t="str">
        <f>Expended_Detail!D30</f>
        <v>.</v>
      </c>
      <c r="E51" s="422" t="str">
        <f>IFERROR(Expended_Detail!B30/Budgeted_Detail!B30,".")</f>
        <v>.</v>
      </c>
      <c r="F51" s="230" t="str">
        <f>Budgeted_Detail!H30</f>
        <v>.</v>
      </c>
      <c r="G51" s="230" t="str">
        <f>Expended_Detail!H30</f>
        <v>.</v>
      </c>
      <c r="H51" s="424" t="str">
        <f>IFERROR(Expended_Detail!F30/Budgeted_Detail!F30,".")</f>
        <v>.</v>
      </c>
      <c r="I51" s="231" t="str">
        <f>Budgeted_Detail!L30</f>
        <v>.</v>
      </c>
      <c r="J51" s="231" t="str">
        <f>Expended_Detail!L30</f>
        <v>.</v>
      </c>
      <c r="K51" s="420" t="str">
        <f>IFERROR(Expended_Detail!J30/Budgeted_Detail!J30,".")</f>
        <v>.</v>
      </c>
      <c r="L51" s="229" t="str">
        <f>Budgeted_Detail!P30</f>
        <v>.</v>
      </c>
      <c r="M51" s="229" t="str">
        <f>Expended_Detail!P30</f>
        <v>.</v>
      </c>
      <c r="N51" s="422" t="str">
        <f>IFERROR(Expended_Detail!N30/Budgeted_Detail!N30,".")</f>
        <v>.</v>
      </c>
      <c r="O51" s="229" t="str">
        <f>Budgeted_Detail!T30</f>
        <v>.</v>
      </c>
      <c r="P51" s="229" t="str">
        <f>Expended_Detail!T30</f>
        <v>.</v>
      </c>
      <c r="Q51" s="422" t="str">
        <f>IFERROR(Expended_Detail!R30/Budgeted_Detail!R30,".")</f>
        <v>.</v>
      </c>
      <c r="R51" s="231" t="str">
        <f>Budgeted_Detail!X30</f>
        <v>.</v>
      </c>
      <c r="S51" s="231" t="str">
        <f>Expended_Detail!X30</f>
        <v>.</v>
      </c>
      <c r="T51" s="420" t="str">
        <f>IFERROR(Expended_Detail!V30/Budgeted_Detail!V30,".")</f>
        <v>.</v>
      </c>
      <c r="U51" s="179">
        <f t="shared" si="8"/>
        <v>0</v>
      </c>
      <c r="V51" s="184">
        <f t="shared" si="9"/>
        <v>0</v>
      </c>
      <c r="W51" s="416" t="str">
        <f>IFERROR((SUM(Expended_Detail!B30,Expended_Detail!F30,Expended_Detail!J30,Expended_Detail!N30,Expended_Detail!R30,Expended_Detail!V30))/(SUM(Budgeted_Detail!B30,Budgeted_Detail!F30,Budgeted_Detail!J30,Budgeted_Detail!N30,Budgeted_Detail!R30,Budgeted_Detail!V30)),".")</f>
        <v>.</v>
      </c>
      <c r="X51" s="416" t="str">
        <f>IFERROR((SUM(Budgeted_Detail!B30,Budgeted_Detail!F30,Budgeted_Detail!J30,Budgeted_Detail!N30,Budgeted_Detail!R30,Budgeted_Detail!V30))/Budgeted_Detail!AX30,".")</f>
        <v>.</v>
      </c>
      <c r="Y51" s="416" t="str">
        <f>IFERROR((SUM(Expended_Detail!B30,Expended_Detail!F30,Expended_Detail!J30,Expended_Detail!N30,Expended_Detail!R30,Expended_Detail!V30))/Expended_Detail!AX30,".")</f>
        <v>.</v>
      </c>
      <c r="Z51" s="232" t="str">
        <f>Budgeted_Detail!AB30</f>
        <v>.</v>
      </c>
      <c r="AA51" s="233" t="str">
        <f>Expended_Detail!AB30</f>
        <v>.</v>
      </c>
      <c r="AB51" s="234">
        <f>SUM(Budgeted_Detail!AF30,Budgeted_Detail!AJ30,Budgeted_Detail!AN30)</f>
        <v>0</v>
      </c>
      <c r="AC51" s="378" t="str">
        <f t="shared" si="6"/>
        <v>.</v>
      </c>
      <c r="AD51" s="382">
        <f>SUM(Expended_Detail!AF30,Expended_Detail!AJ30,Expended_Detail!AN30)</f>
        <v>0</v>
      </c>
      <c r="AE51" s="385" t="str">
        <f t="shared" si="7"/>
        <v>.</v>
      </c>
      <c r="AF51" s="234" t="str">
        <f>Budgeted_Detail!AR30</f>
        <v>.</v>
      </c>
      <c r="AG51" s="235" t="str">
        <f>Expended_Detail!AR30</f>
        <v>.</v>
      </c>
      <c r="AH51" s="234" t="str">
        <f>Budgeted_Detail!AV30</f>
        <v>.</v>
      </c>
      <c r="AI51" s="235" t="str">
        <f>Expended_Detail!AV30</f>
        <v>.</v>
      </c>
      <c r="AJ51" s="51"/>
    </row>
    <row r="52" spans="1:36" ht="15.5" customHeight="1" x14ac:dyDescent="0.35">
      <c r="A52" s="435"/>
      <c r="B52" s="89" t="s">
        <v>40</v>
      </c>
      <c r="C52" s="229" t="str">
        <f>Budgeted_Detail!E30</f>
        <v>.</v>
      </c>
      <c r="D52" s="229" t="str">
        <f>Expended_Detail!E30</f>
        <v>.</v>
      </c>
      <c r="E52" s="423"/>
      <c r="F52" s="230" t="str">
        <f>Budgeted_Detail!I30</f>
        <v>.</v>
      </c>
      <c r="G52" s="230" t="str">
        <f>Expended_Detail!I30</f>
        <v>.</v>
      </c>
      <c r="H52" s="425"/>
      <c r="I52" s="231" t="str">
        <f>Budgeted_Detail!M30</f>
        <v>.</v>
      </c>
      <c r="J52" s="231" t="str">
        <f>Expended_Detail!M30</f>
        <v>.</v>
      </c>
      <c r="K52" s="421"/>
      <c r="L52" s="229" t="str">
        <f>Budgeted_Detail!Q30</f>
        <v>.</v>
      </c>
      <c r="M52" s="229" t="str">
        <f>Expended_Detail!Q30</f>
        <v>.</v>
      </c>
      <c r="N52" s="423"/>
      <c r="O52" s="229" t="str">
        <f>Budgeted_Detail!U30</f>
        <v>.</v>
      </c>
      <c r="P52" s="229" t="str">
        <f>Expended_Detail!U30</f>
        <v>.</v>
      </c>
      <c r="Q52" s="423"/>
      <c r="R52" s="231" t="str">
        <f>Budgeted_Detail!Y30</f>
        <v>.</v>
      </c>
      <c r="S52" s="231" t="str">
        <f>Expended_Detail!Y30</f>
        <v>.</v>
      </c>
      <c r="T52" s="421"/>
      <c r="U52" s="179">
        <f t="shared" si="8"/>
        <v>0</v>
      </c>
      <c r="V52" s="184">
        <f t="shared" si="9"/>
        <v>0</v>
      </c>
      <c r="W52" s="417"/>
      <c r="X52" s="417"/>
      <c r="Y52" s="417"/>
      <c r="Z52" s="232" t="str">
        <f>Budgeted_Detail!AC30</f>
        <v>.</v>
      </c>
      <c r="AA52" s="233" t="str">
        <f>Expended_Detail!AC30</f>
        <v>.</v>
      </c>
      <c r="AB52" s="234">
        <f>SUM(Budgeted_Detail!AG30,Budgeted_Detail!AK30,Budgeted_Detail!AO30)</f>
        <v>0</v>
      </c>
      <c r="AC52" s="378" t="str">
        <f t="shared" si="6"/>
        <v>.</v>
      </c>
      <c r="AD52" s="382">
        <f>SUM(Expended_Detail!AG30,Expended_Detail!AK30,Expended_Detail!AO30)</f>
        <v>0</v>
      </c>
      <c r="AE52" s="385" t="str">
        <f t="shared" si="7"/>
        <v>.</v>
      </c>
      <c r="AF52" s="234" t="str">
        <f>Budgeted_Detail!AS30</f>
        <v>.</v>
      </c>
      <c r="AG52" s="235" t="str">
        <f>Expended_Detail!AS30</f>
        <v>.</v>
      </c>
      <c r="AH52" s="234" t="str">
        <f>Budgeted_Detail!AW30</f>
        <v>.</v>
      </c>
      <c r="AI52" s="235" t="str">
        <f>Expended_Detail!AW30</f>
        <v>.</v>
      </c>
      <c r="AJ52" s="51"/>
    </row>
    <row r="53" spans="1:36" ht="15.5" customHeight="1" x14ac:dyDescent="0.35">
      <c r="A53" s="430" t="s">
        <v>12</v>
      </c>
      <c r="B53" s="92" t="s">
        <v>39</v>
      </c>
      <c r="C53" s="93" t="str">
        <f>Budgeted_Detail!D31</f>
        <v>.</v>
      </c>
      <c r="D53" s="93" t="str">
        <f>Expended_Detail!D31</f>
        <v>.</v>
      </c>
      <c r="E53" s="418" t="str">
        <f>IFERROR(Expended_Detail!B31/Budgeted_Detail!B31,".")</f>
        <v>.</v>
      </c>
      <c r="F53" s="93" t="str">
        <f>Budgeted_Detail!H31</f>
        <v>.</v>
      </c>
      <c r="G53" s="93" t="str">
        <f>Expended_Detail!H31</f>
        <v>.</v>
      </c>
      <c r="H53" s="418" t="str">
        <f>IFERROR(Expended_Detail!F31/Budgeted_Detail!F31,".")</f>
        <v>.</v>
      </c>
      <c r="I53" s="93" t="str">
        <f>Budgeted_Detail!L31</f>
        <v>.</v>
      </c>
      <c r="J53" s="93" t="str">
        <f>Expended_Detail!L31</f>
        <v>.</v>
      </c>
      <c r="K53" s="418" t="str">
        <f>IFERROR(Expended_Detail!J31/Budgeted_Detail!J31,".")</f>
        <v>.</v>
      </c>
      <c r="L53" s="93" t="str">
        <f>Budgeted_Detail!P31</f>
        <v>.</v>
      </c>
      <c r="M53" s="93" t="str">
        <f>Expended_Detail!P31</f>
        <v>.</v>
      </c>
      <c r="N53" s="418" t="str">
        <f>IFERROR(Expended_Detail!N31/Budgeted_Detail!N31,".")</f>
        <v>.</v>
      </c>
      <c r="O53" s="93" t="str">
        <f>Budgeted_Detail!T31</f>
        <v>.</v>
      </c>
      <c r="P53" s="93" t="str">
        <f>Expended_Detail!T31</f>
        <v>.</v>
      </c>
      <c r="Q53" s="418" t="str">
        <f>IFERROR(Expended_Detail!R31/Budgeted_Detail!R31,".")</f>
        <v>.</v>
      </c>
      <c r="R53" s="93" t="str">
        <f>Budgeted_Detail!X31</f>
        <v>.</v>
      </c>
      <c r="S53" s="93" t="str">
        <f>Expended_Detail!X31</f>
        <v>.</v>
      </c>
      <c r="T53" s="418" t="str">
        <f>IFERROR(Expended_Detail!V31/Budgeted_Detail!V31,".")</f>
        <v>.</v>
      </c>
      <c r="U53" s="180">
        <f t="shared" si="8"/>
        <v>0</v>
      </c>
      <c r="V53" s="185">
        <f t="shared" si="9"/>
        <v>0</v>
      </c>
      <c r="W53" s="414" t="str">
        <f>IFERROR((SUM(Expended_Detail!B31,Expended_Detail!F31,Expended_Detail!J31,Expended_Detail!N31,Expended_Detail!R31,Expended_Detail!V31))/(SUM(Budgeted_Detail!B31,Budgeted_Detail!F31,Budgeted_Detail!J31,Budgeted_Detail!N31,Budgeted_Detail!R31,Budgeted_Detail!V31)),".")</f>
        <v>.</v>
      </c>
      <c r="X53" s="414" t="str">
        <f>IFERROR((SUM(Budgeted_Detail!B31,Budgeted_Detail!F31,Budgeted_Detail!J31,Budgeted_Detail!N31,Budgeted_Detail!R31,Budgeted_Detail!V31))/Budgeted_Detail!AX31,".")</f>
        <v>.</v>
      </c>
      <c r="Y53" s="414" t="str">
        <f>IFERROR((SUM(Expended_Detail!B31,Expended_Detail!F31,Expended_Detail!J31,Expended_Detail!N31,Expended_Detail!R31,Expended_Detail!V31))/Expended_Detail!AX31,".")</f>
        <v>.</v>
      </c>
      <c r="Z53" s="93" t="str">
        <f>Budgeted_Detail!AB31</f>
        <v>.</v>
      </c>
      <c r="AA53" s="171" t="str">
        <f>Expended_Detail!AB31</f>
        <v>.</v>
      </c>
      <c r="AB53" s="93">
        <f>SUM(Budgeted_Detail!AF31,Budgeted_Detail!AJ31,Budgeted_Detail!AN31)</f>
        <v>0</v>
      </c>
      <c r="AC53" s="185" t="str">
        <f t="shared" si="6"/>
        <v>.</v>
      </c>
      <c r="AD53" s="383">
        <f>SUM(Expended_Detail!AF31,Expended_Detail!AJ31,Expended_Detail!AN31)</f>
        <v>0</v>
      </c>
      <c r="AE53" s="384" t="str">
        <f t="shared" si="7"/>
        <v>.</v>
      </c>
      <c r="AF53" s="93" t="str">
        <f>Budgeted_Detail!AR31</f>
        <v>.</v>
      </c>
      <c r="AG53" s="171" t="str">
        <f>Expended_Detail!AR31</f>
        <v>.</v>
      </c>
      <c r="AH53" s="93" t="str">
        <f>Budgeted_Detail!AV31</f>
        <v>.</v>
      </c>
      <c r="AI53" s="171" t="str">
        <f>Expended_Detail!AV31</f>
        <v>.</v>
      </c>
      <c r="AJ53" s="51"/>
    </row>
    <row r="54" spans="1:36" ht="15.5" customHeight="1" x14ac:dyDescent="0.35">
      <c r="A54" s="431"/>
      <c r="B54" s="92" t="s">
        <v>40</v>
      </c>
      <c r="C54" s="93" t="str">
        <f>Budgeted_Detail!E31</f>
        <v>.</v>
      </c>
      <c r="D54" s="93" t="str">
        <f>Expended_Detail!E31</f>
        <v>.</v>
      </c>
      <c r="E54" s="419"/>
      <c r="F54" s="93" t="str">
        <f>Budgeted_Detail!I31</f>
        <v>.</v>
      </c>
      <c r="G54" s="93" t="str">
        <f>Expended_Detail!I31</f>
        <v>.</v>
      </c>
      <c r="H54" s="419"/>
      <c r="I54" s="93" t="str">
        <f>Budgeted_Detail!M31</f>
        <v>.</v>
      </c>
      <c r="J54" s="93" t="str">
        <f>Expended_Detail!M31</f>
        <v>.</v>
      </c>
      <c r="K54" s="419"/>
      <c r="L54" s="93" t="str">
        <f>Budgeted_Detail!Q31</f>
        <v>.</v>
      </c>
      <c r="M54" s="93" t="str">
        <f>Expended_Detail!Q31</f>
        <v>.</v>
      </c>
      <c r="N54" s="419"/>
      <c r="O54" s="93" t="str">
        <f>Budgeted_Detail!U31</f>
        <v>.</v>
      </c>
      <c r="P54" s="93" t="str">
        <f>Expended_Detail!U31</f>
        <v>.</v>
      </c>
      <c r="Q54" s="419"/>
      <c r="R54" s="93" t="str">
        <f>Budgeted_Detail!Y31</f>
        <v>.</v>
      </c>
      <c r="S54" s="93" t="str">
        <f>Expended_Detail!Y31</f>
        <v>.</v>
      </c>
      <c r="T54" s="419"/>
      <c r="U54" s="180">
        <f t="shared" si="8"/>
        <v>0</v>
      </c>
      <c r="V54" s="185">
        <f t="shared" si="9"/>
        <v>0</v>
      </c>
      <c r="W54" s="415"/>
      <c r="X54" s="415"/>
      <c r="Y54" s="415"/>
      <c r="Z54" s="93" t="str">
        <f>Budgeted_Detail!AC31</f>
        <v>.</v>
      </c>
      <c r="AA54" s="171" t="str">
        <f>Expended_Detail!AC31</f>
        <v>.</v>
      </c>
      <c r="AB54" s="93">
        <f>SUM(Budgeted_Detail!AG31,Budgeted_Detail!AK31,Budgeted_Detail!AO31)</f>
        <v>0</v>
      </c>
      <c r="AC54" s="185" t="str">
        <f t="shared" si="6"/>
        <v>.</v>
      </c>
      <c r="AD54" s="383">
        <f>SUM(Expended_Detail!AG31,Expended_Detail!AK31,Expended_Detail!AO31)</f>
        <v>0</v>
      </c>
      <c r="AE54" s="384" t="str">
        <f t="shared" si="7"/>
        <v>.</v>
      </c>
      <c r="AF54" s="93" t="str">
        <f>Budgeted_Detail!AS31</f>
        <v>.</v>
      </c>
      <c r="AG54" s="171" t="str">
        <f>Expended_Detail!AS31</f>
        <v>.</v>
      </c>
      <c r="AH54" s="93" t="str">
        <f>Budgeted_Detail!AW31</f>
        <v>.</v>
      </c>
      <c r="AI54" s="171" t="str">
        <f>Expended_Detail!AW31</f>
        <v>.</v>
      </c>
      <c r="AJ54" s="51"/>
    </row>
    <row r="55" spans="1:36" ht="15.5" customHeight="1" x14ac:dyDescent="0.35">
      <c r="A55" s="432" t="s">
        <v>21</v>
      </c>
      <c r="B55" s="94" t="s">
        <v>39</v>
      </c>
      <c r="C55" s="229" t="str">
        <f>Budgeted_Detail!D32</f>
        <v>.</v>
      </c>
      <c r="D55" s="229" t="str">
        <f>Expended_Detail!D32</f>
        <v>.</v>
      </c>
      <c r="E55" s="422" t="str">
        <f>IFERROR(Expended_Detail!B32/Budgeted_Detail!B32,".")</f>
        <v>.</v>
      </c>
      <c r="F55" s="230" t="str">
        <f>Budgeted_Detail!H32</f>
        <v>.</v>
      </c>
      <c r="G55" s="230" t="str">
        <f>Expended_Detail!H32</f>
        <v>.</v>
      </c>
      <c r="H55" s="424" t="str">
        <f>IFERROR(Expended_Detail!F32/Budgeted_Detail!F32,".")</f>
        <v>.</v>
      </c>
      <c r="I55" s="231" t="str">
        <f>Budgeted_Detail!L32</f>
        <v>.</v>
      </c>
      <c r="J55" s="231" t="str">
        <f>Expended_Detail!L32</f>
        <v>.</v>
      </c>
      <c r="K55" s="420" t="str">
        <f>IFERROR(Expended_Detail!J32/Budgeted_Detail!J32,".")</f>
        <v>.</v>
      </c>
      <c r="L55" s="229" t="str">
        <f>Budgeted_Detail!P32</f>
        <v>.</v>
      </c>
      <c r="M55" s="229" t="str">
        <f>Expended_Detail!P32</f>
        <v>.</v>
      </c>
      <c r="N55" s="422" t="str">
        <f>IFERROR(Expended_Detail!N32/Budgeted_Detail!N32,".")</f>
        <v>.</v>
      </c>
      <c r="O55" s="229" t="str">
        <f>Budgeted_Detail!T32</f>
        <v>.</v>
      </c>
      <c r="P55" s="229" t="str">
        <f>Expended_Detail!T32</f>
        <v>.</v>
      </c>
      <c r="Q55" s="422" t="str">
        <f>IFERROR(Expended_Detail!R32/Budgeted_Detail!R32,".")</f>
        <v>.</v>
      </c>
      <c r="R55" s="231" t="str">
        <f>Budgeted_Detail!X32</f>
        <v>.</v>
      </c>
      <c r="S55" s="231" t="str">
        <f>Expended_Detail!X32</f>
        <v>.</v>
      </c>
      <c r="T55" s="420" t="str">
        <f>IFERROR(Expended_Detail!V32/Budgeted_Detail!V32,".")</f>
        <v>.</v>
      </c>
      <c r="U55" s="179">
        <f t="shared" si="8"/>
        <v>0</v>
      </c>
      <c r="V55" s="184">
        <f t="shared" si="9"/>
        <v>0</v>
      </c>
      <c r="W55" s="416" t="str">
        <f>IFERROR((SUM(Expended_Detail!B32,Expended_Detail!F32,Expended_Detail!J32,Expended_Detail!N32,Expended_Detail!R32,Expended_Detail!V32))/(SUM(Budgeted_Detail!B32,Budgeted_Detail!F32,Budgeted_Detail!J32,Budgeted_Detail!N32,Budgeted_Detail!R32,Budgeted_Detail!V32)),".")</f>
        <v>.</v>
      </c>
      <c r="X55" s="416" t="str">
        <f>IFERROR((SUM(Budgeted_Detail!B32,Budgeted_Detail!F32,Budgeted_Detail!J32,Budgeted_Detail!N32,Budgeted_Detail!R32,Budgeted_Detail!V32))/Budgeted_Detail!AX32,".")</f>
        <v>.</v>
      </c>
      <c r="Y55" s="416" t="str">
        <f>IFERROR((SUM(Expended_Detail!B32,Expended_Detail!F32,Expended_Detail!J32,Expended_Detail!N32,Expended_Detail!R32,Expended_Detail!V32))/Expended_Detail!AX32,".")</f>
        <v>.</v>
      </c>
      <c r="Z55" s="232" t="str">
        <f>Budgeted_Detail!AB32</f>
        <v>.</v>
      </c>
      <c r="AA55" s="233" t="str">
        <f>Expended_Detail!AB32</f>
        <v>.</v>
      </c>
      <c r="AB55" s="234">
        <f>SUM(Budgeted_Detail!AF32,Budgeted_Detail!AJ32,Budgeted_Detail!AN32)</f>
        <v>0</v>
      </c>
      <c r="AC55" s="378" t="str">
        <f t="shared" si="6"/>
        <v>.</v>
      </c>
      <c r="AD55" s="382">
        <f>SUM(Expended_Detail!AF32,Expended_Detail!AJ32,Expended_Detail!AN32)</f>
        <v>0</v>
      </c>
      <c r="AE55" s="385" t="str">
        <f t="shared" si="7"/>
        <v>.</v>
      </c>
      <c r="AF55" s="234" t="str">
        <f>Budgeted_Detail!AR32</f>
        <v>.</v>
      </c>
      <c r="AG55" s="235" t="str">
        <f>Expended_Detail!AR32</f>
        <v>.</v>
      </c>
      <c r="AH55" s="234" t="str">
        <f>Budgeted_Detail!AV32</f>
        <v>.</v>
      </c>
      <c r="AI55" s="235" t="str">
        <f>Expended_Detail!AV32</f>
        <v>.</v>
      </c>
      <c r="AJ55" s="51"/>
    </row>
    <row r="56" spans="1:36" ht="15.5" customHeight="1" x14ac:dyDescent="0.35">
      <c r="A56" s="433"/>
      <c r="B56" s="94" t="s">
        <v>40</v>
      </c>
      <c r="C56" s="229" t="str">
        <f>Budgeted_Detail!E32</f>
        <v>.</v>
      </c>
      <c r="D56" s="229" t="str">
        <f>Expended_Detail!E32</f>
        <v>.</v>
      </c>
      <c r="E56" s="423"/>
      <c r="F56" s="230" t="str">
        <f>Budgeted_Detail!I32</f>
        <v>.</v>
      </c>
      <c r="G56" s="230" t="str">
        <f>Expended_Detail!I32</f>
        <v>.</v>
      </c>
      <c r="H56" s="425"/>
      <c r="I56" s="231" t="str">
        <f>Budgeted_Detail!M32</f>
        <v>.</v>
      </c>
      <c r="J56" s="231" t="str">
        <f>Expended_Detail!M32</f>
        <v>.</v>
      </c>
      <c r="K56" s="421"/>
      <c r="L56" s="229" t="str">
        <f>Budgeted_Detail!Q32</f>
        <v>.</v>
      </c>
      <c r="M56" s="229" t="str">
        <f>Expended_Detail!Q32</f>
        <v>.</v>
      </c>
      <c r="N56" s="423"/>
      <c r="O56" s="229" t="str">
        <f>Budgeted_Detail!U32</f>
        <v>.</v>
      </c>
      <c r="P56" s="229" t="str">
        <f>Expended_Detail!U32</f>
        <v>.</v>
      </c>
      <c r="Q56" s="423"/>
      <c r="R56" s="231" t="str">
        <f>Budgeted_Detail!Y32</f>
        <v>.</v>
      </c>
      <c r="S56" s="231" t="str">
        <f>Expended_Detail!Y32</f>
        <v>.</v>
      </c>
      <c r="T56" s="421"/>
      <c r="U56" s="179">
        <f t="shared" si="8"/>
        <v>0</v>
      </c>
      <c r="V56" s="184">
        <f t="shared" si="9"/>
        <v>0</v>
      </c>
      <c r="W56" s="417"/>
      <c r="X56" s="417"/>
      <c r="Y56" s="417"/>
      <c r="Z56" s="232" t="str">
        <f>Budgeted_Detail!AC32</f>
        <v>.</v>
      </c>
      <c r="AA56" s="233" t="str">
        <f>Expended_Detail!AC32</f>
        <v>.</v>
      </c>
      <c r="AB56" s="234">
        <f>SUM(Budgeted_Detail!AG32,Budgeted_Detail!AK32,Budgeted_Detail!AO32)</f>
        <v>0</v>
      </c>
      <c r="AC56" s="378" t="str">
        <f t="shared" si="6"/>
        <v>.</v>
      </c>
      <c r="AD56" s="382">
        <f>SUM(Expended_Detail!AG32,Expended_Detail!AK32,Expended_Detail!AO32)</f>
        <v>0</v>
      </c>
      <c r="AE56" s="385" t="str">
        <f t="shared" si="7"/>
        <v>.</v>
      </c>
      <c r="AF56" s="234" t="str">
        <f>Budgeted_Detail!AS32</f>
        <v>.</v>
      </c>
      <c r="AG56" s="235" t="str">
        <f>Expended_Detail!AS32</f>
        <v>.</v>
      </c>
      <c r="AH56" s="234" t="str">
        <f>Budgeted_Detail!AW32</f>
        <v>.</v>
      </c>
      <c r="AI56" s="235" t="str">
        <f>Expended_Detail!AW32</f>
        <v>.</v>
      </c>
      <c r="AJ56" s="51"/>
    </row>
    <row r="57" spans="1:36" ht="15.5" customHeight="1" x14ac:dyDescent="0.35">
      <c r="A57" s="461" t="s">
        <v>31</v>
      </c>
      <c r="B57" s="92" t="s">
        <v>39</v>
      </c>
      <c r="C57" s="93" t="str">
        <f>Budgeted_Detail!D33</f>
        <v>.</v>
      </c>
      <c r="D57" s="93" t="str">
        <f>Expended_Detail!D33</f>
        <v>.</v>
      </c>
      <c r="E57" s="418" t="str">
        <f>IFERROR(Expended_Detail!B33/Budgeted_Detail!B33,".")</f>
        <v>.</v>
      </c>
      <c r="F57" s="93" t="str">
        <f>Budgeted_Detail!H33</f>
        <v>.</v>
      </c>
      <c r="G57" s="93" t="str">
        <f>Expended_Detail!H33</f>
        <v>.</v>
      </c>
      <c r="H57" s="418" t="str">
        <f>IFERROR(Expended_Detail!F33/Budgeted_Detail!F33,".")</f>
        <v>.</v>
      </c>
      <c r="I57" s="93" t="str">
        <f>Budgeted_Detail!L33</f>
        <v>.</v>
      </c>
      <c r="J57" s="93" t="str">
        <f>Expended_Detail!L33</f>
        <v>.</v>
      </c>
      <c r="K57" s="418" t="str">
        <f>IFERROR(Expended_Detail!J33/Budgeted_Detail!J33,".")</f>
        <v>.</v>
      </c>
      <c r="L57" s="93" t="str">
        <f>Budgeted_Detail!P33</f>
        <v>.</v>
      </c>
      <c r="M57" s="93" t="str">
        <f>Expended_Detail!P33</f>
        <v>.</v>
      </c>
      <c r="N57" s="418" t="str">
        <f>IFERROR(Expended_Detail!N33/Budgeted_Detail!N33,".")</f>
        <v>.</v>
      </c>
      <c r="O57" s="93" t="str">
        <f>Budgeted_Detail!T33</f>
        <v>.</v>
      </c>
      <c r="P57" s="93" t="str">
        <f>Expended_Detail!T33</f>
        <v>.</v>
      </c>
      <c r="Q57" s="418" t="str">
        <f>IFERROR(Expended_Detail!R33/Budgeted_Detail!R33,".")</f>
        <v>.</v>
      </c>
      <c r="R57" s="93" t="str">
        <f>Budgeted_Detail!X33</f>
        <v>.</v>
      </c>
      <c r="S57" s="93" t="str">
        <f>Expended_Detail!X33</f>
        <v>.</v>
      </c>
      <c r="T57" s="418" t="str">
        <f>IFERROR(Expended_Detail!V33/Budgeted_Detail!V33,".")</f>
        <v>.</v>
      </c>
      <c r="U57" s="180">
        <f t="shared" si="8"/>
        <v>0</v>
      </c>
      <c r="V57" s="185">
        <f t="shared" si="9"/>
        <v>0</v>
      </c>
      <c r="W57" s="414" t="str">
        <f>IFERROR((SUM(Expended_Detail!B33,Expended_Detail!F33,Expended_Detail!J33,Expended_Detail!N33,Expended_Detail!R33,Expended_Detail!V33))/(SUM(Budgeted_Detail!B33,Budgeted_Detail!F33,Budgeted_Detail!J33,Budgeted_Detail!N33,Budgeted_Detail!R33,Budgeted_Detail!V33)),".")</f>
        <v>.</v>
      </c>
      <c r="X57" s="414" t="str">
        <f>IFERROR((SUM(Budgeted_Detail!B33,Budgeted_Detail!F33,Budgeted_Detail!J33,Budgeted_Detail!N33,Budgeted_Detail!R33,Budgeted_Detail!V33))/Budgeted_Detail!AX33,".")</f>
        <v>.</v>
      </c>
      <c r="Y57" s="414" t="str">
        <f>IFERROR((SUM(Expended_Detail!B33,Expended_Detail!F33,Expended_Detail!J33,Expended_Detail!N33,Expended_Detail!R33,Expended_Detail!V33))/Expended_Detail!AX33,".")</f>
        <v>.</v>
      </c>
      <c r="Z57" s="93" t="str">
        <f>Budgeted_Detail!AB33</f>
        <v>.</v>
      </c>
      <c r="AA57" s="171" t="str">
        <f>Expended_Detail!AB33</f>
        <v>.</v>
      </c>
      <c r="AB57" s="93">
        <f>SUM(Budgeted_Detail!AF33,Budgeted_Detail!AJ33,Budgeted_Detail!AN33)</f>
        <v>0</v>
      </c>
      <c r="AC57" s="185" t="str">
        <f t="shared" si="6"/>
        <v>.</v>
      </c>
      <c r="AD57" s="383">
        <f>SUM(Expended_Detail!AF33,Expended_Detail!AJ33,Expended_Detail!AN33)</f>
        <v>0</v>
      </c>
      <c r="AE57" s="384" t="str">
        <f t="shared" si="7"/>
        <v>.</v>
      </c>
      <c r="AF57" s="93" t="str">
        <f>Budgeted_Detail!AR33</f>
        <v>.</v>
      </c>
      <c r="AG57" s="171" t="str">
        <f>Expended_Detail!AR33</f>
        <v>.</v>
      </c>
      <c r="AH57" s="93" t="str">
        <f>Budgeted_Detail!AV33</f>
        <v>.</v>
      </c>
      <c r="AI57" s="171" t="str">
        <f>Expended_Detail!AV33</f>
        <v>.</v>
      </c>
      <c r="AJ57" s="51"/>
    </row>
    <row r="58" spans="1:36" ht="15.5" customHeight="1" x14ac:dyDescent="0.35">
      <c r="A58" s="462"/>
      <c r="B58" s="104" t="s">
        <v>40</v>
      </c>
      <c r="C58" s="93" t="str">
        <f>Budgeted_Detail!E33</f>
        <v>.</v>
      </c>
      <c r="D58" s="93" t="str">
        <f>Expended_Detail!E33</f>
        <v>.</v>
      </c>
      <c r="E58" s="419"/>
      <c r="F58" s="93" t="str">
        <f>Budgeted_Detail!I33</f>
        <v>.</v>
      </c>
      <c r="G58" s="93" t="str">
        <f>Expended_Detail!I33</f>
        <v>.</v>
      </c>
      <c r="H58" s="419"/>
      <c r="I58" s="93" t="str">
        <f>Budgeted_Detail!M33</f>
        <v>.</v>
      </c>
      <c r="J58" s="93" t="str">
        <f>Expended_Detail!M33</f>
        <v>.</v>
      </c>
      <c r="K58" s="419"/>
      <c r="L58" s="93" t="str">
        <f>Budgeted_Detail!Q33</f>
        <v>.</v>
      </c>
      <c r="M58" s="93" t="str">
        <f>Expended_Detail!Q33</f>
        <v>.</v>
      </c>
      <c r="N58" s="419"/>
      <c r="O58" s="93" t="str">
        <f>Budgeted_Detail!U33</f>
        <v>.</v>
      </c>
      <c r="P58" s="93" t="str">
        <f>Expended_Detail!U33</f>
        <v>.</v>
      </c>
      <c r="Q58" s="419"/>
      <c r="R58" s="93" t="str">
        <f>Budgeted_Detail!Y33</f>
        <v>.</v>
      </c>
      <c r="S58" s="93" t="str">
        <f>Expended_Detail!Y33</f>
        <v>.</v>
      </c>
      <c r="T58" s="419"/>
      <c r="U58" s="180">
        <f>SUM(C58,F58,I58,L58,O58,R58)</f>
        <v>0</v>
      </c>
      <c r="V58" s="185">
        <f>SUM(D58,G58,J58,M58,P58,S58)</f>
        <v>0</v>
      </c>
      <c r="W58" s="415"/>
      <c r="X58" s="415"/>
      <c r="Y58" s="415"/>
      <c r="Z58" s="93" t="str">
        <f>Budgeted_Detail!AC33</f>
        <v>.</v>
      </c>
      <c r="AA58" s="171" t="str">
        <f>Expended_Detail!AC33</f>
        <v>.</v>
      </c>
      <c r="AB58" s="93">
        <f>SUM(Budgeted_Detail!AG33,Budgeted_Detail!AK33,Budgeted_Detail!AO33)</f>
        <v>0</v>
      </c>
      <c r="AC58" s="185" t="str">
        <f t="shared" si="6"/>
        <v>.</v>
      </c>
      <c r="AD58" s="383">
        <f>SUM(Expended_Detail!AG33,Expended_Detail!AK33,Expended_Detail!AO33)</f>
        <v>0</v>
      </c>
      <c r="AE58" s="384" t="str">
        <f t="shared" si="7"/>
        <v>.</v>
      </c>
      <c r="AF58" s="93" t="str">
        <f>Budgeted_Detail!AS33</f>
        <v>.</v>
      </c>
      <c r="AG58" s="171" t="str">
        <f>Expended_Detail!AS33</f>
        <v>.</v>
      </c>
      <c r="AH58" s="93" t="str">
        <f>Budgeted_Detail!AW33</f>
        <v>.</v>
      </c>
      <c r="AI58" s="171" t="str">
        <f>Expended_Detail!AW33</f>
        <v>.</v>
      </c>
      <c r="AJ58" s="51"/>
    </row>
    <row r="59" spans="1:36" ht="3" customHeight="1" x14ac:dyDescent="0.35">
      <c r="A59" s="105"/>
      <c r="B59" s="105"/>
      <c r="C59" s="106"/>
      <c r="D59" s="107"/>
      <c r="E59" s="107"/>
      <c r="F59" s="108"/>
      <c r="G59" s="109"/>
      <c r="H59" s="168"/>
      <c r="I59" s="110"/>
      <c r="J59" s="111"/>
      <c r="K59" s="177"/>
      <c r="L59" s="110"/>
      <c r="M59" s="112"/>
      <c r="N59" s="112"/>
      <c r="O59" s="112"/>
      <c r="P59" s="112"/>
      <c r="Q59" s="112"/>
      <c r="R59" s="112"/>
      <c r="S59" s="112"/>
      <c r="T59" s="112"/>
      <c r="U59" s="112"/>
      <c r="V59" s="112"/>
      <c r="W59" s="112"/>
      <c r="X59" s="112"/>
      <c r="Y59" s="177"/>
      <c r="Z59" s="178"/>
      <c r="AA59" s="112"/>
      <c r="AB59" s="112"/>
      <c r="AC59" s="112"/>
      <c r="AD59" s="112"/>
      <c r="AE59" s="112"/>
      <c r="AF59" s="112"/>
      <c r="AG59" s="112"/>
      <c r="AH59" s="112"/>
      <c r="AI59" s="177"/>
      <c r="AJ59" s="51"/>
    </row>
    <row r="60" spans="1:36" x14ac:dyDescent="0.35">
      <c r="A60" s="78"/>
      <c r="B60" s="78"/>
      <c r="C60" s="77"/>
      <c r="D60" s="77"/>
      <c r="E60" s="77"/>
      <c r="F60" s="77"/>
      <c r="G60" s="77"/>
      <c r="H60" s="77"/>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row>
  </sheetData>
  <sheetProtection algorithmName="SHA-512" hashValue="wa/Sj4dCh3EvoSmoqlS1/bkbpyDJwjN4V6Gi2NY0uMMgWUgjv8ZFpwfAspeByDOPW2sluMg15vztF0o7ZXLfJw==" saltValue="Xc+WFijNWRlTe7h0Q4uv9A==" spinCount="100000" sheet="1" objects="1" scenarios="1"/>
  <mergeCells count="264">
    <mergeCell ref="A57:A58"/>
    <mergeCell ref="AB5:AE5"/>
    <mergeCell ref="A39:A40"/>
    <mergeCell ref="A41:A42"/>
    <mergeCell ref="A43:A44"/>
    <mergeCell ref="A45:A46"/>
    <mergeCell ref="A47:A48"/>
    <mergeCell ref="A49:A50"/>
    <mergeCell ref="A51:A52"/>
    <mergeCell ref="A53:A54"/>
    <mergeCell ref="A55:A56"/>
    <mergeCell ref="A20:A21"/>
    <mergeCell ref="A22:A23"/>
    <mergeCell ref="A24:A25"/>
    <mergeCell ref="A26:A27"/>
    <mergeCell ref="A28:A29"/>
    <mergeCell ref="A30:A31"/>
    <mergeCell ref="A33:A34"/>
    <mergeCell ref="A35:A36"/>
    <mergeCell ref="A37:A38"/>
    <mergeCell ref="R5:T5"/>
    <mergeCell ref="E39:E40"/>
    <mergeCell ref="E41:E42"/>
    <mergeCell ref="E22:E23"/>
    <mergeCell ref="AK5:AL5"/>
    <mergeCell ref="A12:A13"/>
    <mergeCell ref="A14:A15"/>
    <mergeCell ref="A16:A17"/>
    <mergeCell ref="A18:A19"/>
    <mergeCell ref="C6:D6"/>
    <mergeCell ref="F6:G6"/>
    <mergeCell ref="A10:A11"/>
    <mergeCell ref="A6:B8"/>
    <mergeCell ref="C5:E5"/>
    <mergeCell ref="AH5:AI5"/>
    <mergeCell ref="E10:E11"/>
    <mergeCell ref="N10:N11"/>
    <mergeCell ref="Q10:Q11"/>
    <mergeCell ref="T10:T11"/>
    <mergeCell ref="W10:W11"/>
    <mergeCell ref="X10:X11"/>
    <mergeCell ref="Y10:Y11"/>
    <mergeCell ref="AF5:AG5"/>
    <mergeCell ref="Z5:AA5"/>
    <mergeCell ref="L5:N5"/>
    <mergeCell ref="F5:H5"/>
    <mergeCell ref="I5:K5"/>
    <mergeCell ref="O5:Q5"/>
    <mergeCell ref="E24:E25"/>
    <mergeCell ref="E26:E27"/>
    <mergeCell ref="E28:E29"/>
    <mergeCell ref="E30:E31"/>
    <mergeCell ref="E12:E13"/>
    <mergeCell ref="E14:E15"/>
    <mergeCell ref="E16:E17"/>
    <mergeCell ref="E18:E19"/>
    <mergeCell ref="E20:E21"/>
    <mergeCell ref="E53:E54"/>
    <mergeCell ref="E55:E56"/>
    <mergeCell ref="E57:E58"/>
    <mergeCell ref="U5:Y5"/>
    <mergeCell ref="H10:H11"/>
    <mergeCell ref="H12:H13"/>
    <mergeCell ref="H14:H15"/>
    <mergeCell ref="H16:H17"/>
    <mergeCell ref="H18:H19"/>
    <mergeCell ref="H20:H21"/>
    <mergeCell ref="H22:H23"/>
    <mergeCell ref="H24:H25"/>
    <mergeCell ref="H26:H27"/>
    <mergeCell ref="H28:H29"/>
    <mergeCell ref="H30:H31"/>
    <mergeCell ref="K10:K11"/>
    <mergeCell ref="E43:E44"/>
    <mergeCell ref="E45:E46"/>
    <mergeCell ref="E47:E48"/>
    <mergeCell ref="E49:E50"/>
    <mergeCell ref="E51:E52"/>
    <mergeCell ref="E33:E34"/>
    <mergeCell ref="E35:E36"/>
    <mergeCell ref="E37:E38"/>
    <mergeCell ref="N30:N31"/>
    <mergeCell ref="N12:N13"/>
    <mergeCell ref="N14:N15"/>
    <mergeCell ref="N16:N17"/>
    <mergeCell ref="N18:N19"/>
    <mergeCell ref="N20:N21"/>
    <mergeCell ref="K22:K23"/>
    <mergeCell ref="K24:K25"/>
    <mergeCell ref="K26:K27"/>
    <mergeCell ref="K28:K29"/>
    <mergeCell ref="K30:K31"/>
    <mergeCell ref="K12:K13"/>
    <mergeCell ref="K14:K15"/>
    <mergeCell ref="K16:K17"/>
    <mergeCell ref="K18:K19"/>
    <mergeCell ref="K20:K21"/>
    <mergeCell ref="T12:T13"/>
    <mergeCell ref="T14:T15"/>
    <mergeCell ref="T16:T17"/>
    <mergeCell ref="T18:T19"/>
    <mergeCell ref="T20:T21"/>
    <mergeCell ref="Q22:Q23"/>
    <mergeCell ref="Q24:Q25"/>
    <mergeCell ref="Q26:Q27"/>
    <mergeCell ref="Q28:Q29"/>
    <mergeCell ref="Q12:Q13"/>
    <mergeCell ref="Q14:Q15"/>
    <mergeCell ref="Q16:Q17"/>
    <mergeCell ref="Q18:Q19"/>
    <mergeCell ref="Q20:Q21"/>
    <mergeCell ref="X12:X13"/>
    <mergeCell ref="Y12:Y13"/>
    <mergeCell ref="X14:X15"/>
    <mergeCell ref="Y14:Y15"/>
    <mergeCell ref="X16:X17"/>
    <mergeCell ref="Y16:Y17"/>
    <mergeCell ref="W22:W23"/>
    <mergeCell ref="W24:W25"/>
    <mergeCell ref="W26:W27"/>
    <mergeCell ref="X24:X25"/>
    <mergeCell ref="Y24:Y25"/>
    <mergeCell ref="X26:X27"/>
    <mergeCell ref="Y26:Y27"/>
    <mergeCell ref="W12:W13"/>
    <mergeCell ref="W14:W15"/>
    <mergeCell ref="W16:W17"/>
    <mergeCell ref="W18:W19"/>
    <mergeCell ref="W20:W21"/>
    <mergeCell ref="N35:N36"/>
    <mergeCell ref="N37:N38"/>
    <mergeCell ref="X28:X29"/>
    <mergeCell ref="Y28:Y29"/>
    <mergeCell ref="X18:X19"/>
    <mergeCell ref="Y18:Y19"/>
    <mergeCell ref="X20:X21"/>
    <mergeCell ref="Y20:Y21"/>
    <mergeCell ref="X22:X23"/>
    <mergeCell ref="Y22:Y23"/>
    <mergeCell ref="X30:X31"/>
    <mergeCell ref="Y30:Y31"/>
    <mergeCell ref="W28:W29"/>
    <mergeCell ref="W30:W31"/>
    <mergeCell ref="T22:T23"/>
    <mergeCell ref="T24:T25"/>
    <mergeCell ref="T26:T27"/>
    <mergeCell ref="T28:T29"/>
    <mergeCell ref="T30:T31"/>
    <mergeCell ref="Q30:Q31"/>
    <mergeCell ref="N22:N23"/>
    <mergeCell ref="N24:N25"/>
    <mergeCell ref="N26:N27"/>
    <mergeCell ref="N28:N29"/>
    <mergeCell ref="Q33:Q34"/>
    <mergeCell ref="Q35:Q36"/>
    <mergeCell ref="Q37:Q38"/>
    <mergeCell ref="T35:T36"/>
    <mergeCell ref="W33:W34"/>
    <mergeCell ref="H49:H50"/>
    <mergeCell ref="H51:H52"/>
    <mergeCell ref="H53:H54"/>
    <mergeCell ref="H55:H56"/>
    <mergeCell ref="T55:T56"/>
    <mergeCell ref="T41:T42"/>
    <mergeCell ref="T45:T46"/>
    <mergeCell ref="T49:T50"/>
    <mergeCell ref="T53:T54"/>
    <mergeCell ref="W45:W46"/>
    <mergeCell ref="T33:T34"/>
    <mergeCell ref="T37:T38"/>
    <mergeCell ref="H35:H36"/>
    <mergeCell ref="H33:H34"/>
    <mergeCell ref="H37:H38"/>
    <mergeCell ref="K33:K34"/>
    <mergeCell ref="K35:K36"/>
    <mergeCell ref="K37:K38"/>
    <mergeCell ref="N33:N34"/>
    <mergeCell ref="H57:H58"/>
    <mergeCell ref="H39:H40"/>
    <mergeCell ref="H41:H42"/>
    <mergeCell ref="H43:H44"/>
    <mergeCell ref="H45:H46"/>
    <mergeCell ref="H47:H48"/>
    <mergeCell ref="K49:K50"/>
    <mergeCell ref="K51:K52"/>
    <mergeCell ref="K53:K54"/>
    <mergeCell ref="K55:K56"/>
    <mergeCell ref="K57:K58"/>
    <mergeCell ref="K39:K40"/>
    <mergeCell ref="K41:K42"/>
    <mergeCell ref="K43:K44"/>
    <mergeCell ref="K45:K46"/>
    <mergeCell ref="K47:K48"/>
    <mergeCell ref="Q57:Q58"/>
    <mergeCell ref="Q39:Q40"/>
    <mergeCell ref="Q41:Q42"/>
    <mergeCell ref="Q43:Q44"/>
    <mergeCell ref="Q45:Q46"/>
    <mergeCell ref="Q47:Q48"/>
    <mergeCell ref="N49:N50"/>
    <mergeCell ref="N51:N52"/>
    <mergeCell ref="N53:N54"/>
    <mergeCell ref="N55:N56"/>
    <mergeCell ref="N57:N58"/>
    <mergeCell ref="N39:N40"/>
    <mergeCell ref="N41:N42"/>
    <mergeCell ref="N43:N44"/>
    <mergeCell ref="N45:N46"/>
    <mergeCell ref="N47:N48"/>
    <mergeCell ref="Q49:Q50"/>
    <mergeCell ref="Q51:Q52"/>
    <mergeCell ref="Q53:Q54"/>
    <mergeCell ref="Q55:Q56"/>
    <mergeCell ref="X33:X34"/>
    <mergeCell ref="Y33:Y34"/>
    <mergeCell ref="W35:W36"/>
    <mergeCell ref="X35:X36"/>
    <mergeCell ref="Y35:Y36"/>
    <mergeCell ref="T39:T40"/>
    <mergeCell ref="T43:T44"/>
    <mergeCell ref="T47:T48"/>
    <mergeCell ref="T51:T52"/>
    <mergeCell ref="W41:W42"/>
    <mergeCell ref="X41:X42"/>
    <mergeCell ref="Y41:Y42"/>
    <mergeCell ref="W43:W44"/>
    <mergeCell ref="X43:X44"/>
    <mergeCell ref="Y43:Y44"/>
    <mergeCell ref="W37:W38"/>
    <mergeCell ref="X37:X38"/>
    <mergeCell ref="Y37:Y38"/>
    <mergeCell ref="W39:W40"/>
    <mergeCell ref="X39:X40"/>
    <mergeCell ref="Y39:Y40"/>
    <mergeCell ref="W51:W52"/>
    <mergeCell ref="X51:X52"/>
    <mergeCell ref="Y51:Y52"/>
    <mergeCell ref="X45:X46"/>
    <mergeCell ref="Y45:Y46"/>
    <mergeCell ref="W47:W48"/>
    <mergeCell ref="X47:X48"/>
    <mergeCell ref="Y47:Y48"/>
    <mergeCell ref="T57:T58"/>
    <mergeCell ref="W57:W58"/>
    <mergeCell ref="X57:X58"/>
    <mergeCell ref="Y57:Y58"/>
    <mergeCell ref="W53:W54"/>
    <mergeCell ref="X53:X54"/>
    <mergeCell ref="Y53:Y54"/>
    <mergeCell ref="W55:W56"/>
    <mergeCell ref="X55:X56"/>
    <mergeCell ref="Y55:Y56"/>
    <mergeCell ref="W49:W50"/>
    <mergeCell ref="X49:X50"/>
    <mergeCell ref="Y49:Y50"/>
    <mergeCell ref="A5:B5"/>
    <mergeCell ref="H2:L2"/>
    <mergeCell ref="H3:L3"/>
    <mergeCell ref="D2:G2"/>
    <mergeCell ref="C3:G3"/>
    <mergeCell ref="R2:S2"/>
    <mergeCell ref="R3:S3"/>
    <mergeCell ref="N2:P2"/>
    <mergeCell ref="O3:P3"/>
  </mergeCells>
  <pageMargins left="0.7" right="0.7" top="0.75" bottom="0.75" header="0.3" footer="0.3"/>
  <pageSetup scale="3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BD34"/>
  <sheetViews>
    <sheetView zoomScale="80" zoomScaleNormal="80" workbookViewId="0">
      <selection activeCell="F11" sqref="F11 AX11"/>
    </sheetView>
  </sheetViews>
  <sheetFormatPr defaultColWidth="9.1796875" defaultRowHeight="14.5" x14ac:dyDescent="0.35"/>
  <cols>
    <col min="1" max="1" width="35.26953125" style="52" customWidth="1"/>
    <col min="2" max="2" width="11.54296875" style="79" customWidth="1"/>
    <col min="3" max="3" width="10.54296875" style="79" customWidth="1"/>
    <col min="4" max="5" width="7.7265625" style="79" customWidth="1"/>
    <col min="6" max="6" width="11.54296875" style="79" customWidth="1"/>
    <col min="7" max="7" width="10.6328125" style="79" customWidth="1"/>
    <col min="8" max="9" width="7.54296875" style="79" customWidth="1"/>
    <col min="10" max="10" width="11.54296875" style="52" customWidth="1"/>
    <col min="11" max="11" width="10.54296875" style="52" customWidth="1"/>
    <col min="12" max="13" width="7.54296875" style="52" customWidth="1"/>
    <col min="14" max="14" width="11.54296875" style="52" customWidth="1"/>
    <col min="15" max="15" width="10.6328125" style="52" customWidth="1"/>
    <col min="16" max="17" width="7.54296875" style="52" customWidth="1"/>
    <col min="18" max="18" width="11.54296875" style="52" customWidth="1"/>
    <col min="19" max="19" width="10.54296875" style="52" customWidth="1"/>
    <col min="20" max="21" width="7.54296875" style="52" customWidth="1"/>
    <col min="22" max="22" width="11.54296875" style="52" customWidth="1"/>
    <col min="23" max="23" width="10.54296875" style="52" customWidth="1"/>
    <col min="24" max="25" width="7.54296875" style="52" customWidth="1"/>
    <col min="26" max="26" width="11.453125" style="52" customWidth="1"/>
    <col min="27" max="27" width="10.54296875" style="52" customWidth="1"/>
    <col min="28" max="29" width="8.54296875" style="52" customWidth="1"/>
    <col min="30" max="30" width="11.54296875" style="52" customWidth="1"/>
    <col min="31" max="31" width="10.54296875" style="52" customWidth="1"/>
    <col min="32" max="33" width="8.54296875" style="52" customWidth="1"/>
    <col min="34" max="34" width="11.54296875" style="52" customWidth="1"/>
    <col min="35" max="35" width="10.54296875" style="52" customWidth="1"/>
    <col min="36" max="37" width="8.54296875" style="52" customWidth="1"/>
    <col min="38" max="38" width="11.54296875" style="52" customWidth="1"/>
    <col min="39" max="39" width="10.54296875" style="52" customWidth="1"/>
    <col min="40" max="41" width="8.54296875" style="52" customWidth="1"/>
    <col min="42" max="42" width="11.54296875" style="52" customWidth="1"/>
    <col min="43" max="43" width="10.54296875" style="52" customWidth="1"/>
    <col min="44" max="45" width="8.54296875" style="52" customWidth="1"/>
    <col min="46" max="46" width="11.54296875" style="52" customWidth="1"/>
    <col min="47" max="47" width="10.54296875" style="52" customWidth="1"/>
    <col min="48" max="49" width="8.54296875" style="52" customWidth="1"/>
    <col min="50" max="50" width="13.7265625" style="52" customWidth="1"/>
    <col min="51" max="16384" width="9.1796875" style="52"/>
  </cols>
  <sheetData>
    <row r="1" spans="1:56" ht="10" customHeight="1" x14ac:dyDescent="0.35"/>
    <row r="2" spans="1:56" s="315" customFormat="1" x14ac:dyDescent="0.35">
      <c r="A2" s="317" t="s">
        <v>83</v>
      </c>
      <c r="B2" s="316"/>
      <c r="C2" s="316"/>
      <c r="D2" s="316"/>
      <c r="E2" s="316"/>
      <c r="F2" s="316"/>
      <c r="G2" s="316"/>
      <c r="H2" s="316"/>
      <c r="I2" s="316"/>
    </row>
    <row r="3" spans="1:56" s="315" customFormat="1" ht="19" customHeight="1" x14ac:dyDescent="0.45">
      <c r="A3" s="318" t="s">
        <v>91</v>
      </c>
      <c r="B3" s="316"/>
      <c r="C3" s="316"/>
      <c r="D3" s="316"/>
      <c r="E3" s="316"/>
      <c r="F3" s="316"/>
      <c r="G3" s="316"/>
      <c r="H3" s="316"/>
      <c r="I3" s="316"/>
    </row>
    <row r="4" spans="1:56" ht="10" customHeight="1" x14ac:dyDescent="0.35"/>
    <row r="5" spans="1:56" ht="13" customHeight="1" x14ac:dyDescent="0.35">
      <c r="A5" s="327" t="s">
        <v>85</v>
      </c>
      <c r="B5" s="473" t="s">
        <v>92</v>
      </c>
      <c r="C5" s="473"/>
      <c r="D5" s="473"/>
      <c r="E5" s="474"/>
      <c r="F5" s="475" t="s">
        <v>96</v>
      </c>
      <c r="G5" s="476"/>
      <c r="H5" s="476"/>
      <c r="I5" s="477"/>
      <c r="J5" s="478" t="s">
        <v>93</v>
      </c>
      <c r="K5" s="479"/>
      <c r="L5" s="479"/>
      <c r="M5" s="480"/>
      <c r="N5" s="481" t="s">
        <v>17</v>
      </c>
      <c r="O5" s="482"/>
      <c r="P5" s="482"/>
      <c r="Q5" s="483"/>
      <c r="R5" s="481" t="s">
        <v>24</v>
      </c>
      <c r="S5" s="482"/>
      <c r="T5" s="482"/>
      <c r="U5" s="483"/>
      <c r="V5" s="478" t="s">
        <v>33</v>
      </c>
      <c r="W5" s="479"/>
      <c r="X5" s="479"/>
      <c r="Y5" s="480"/>
      <c r="Z5" s="484" t="s">
        <v>135</v>
      </c>
      <c r="AA5" s="485"/>
      <c r="AB5" s="485"/>
      <c r="AC5" s="486"/>
      <c r="AD5" s="468" t="s">
        <v>121</v>
      </c>
      <c r="AE5" s="469"/>
      <c r="AF5" s="469"/>
      <c r="AG5" s="470"/>
      <c r="AH5" s="468" t="s">
        <v>122</v>
      </c>
      <c r="AI5" s="469"/>
      <c r="AJ5" s="469"/>
      <c r="AK5" s="470"/>
      <c r="AL5" s="468" t="s">
        <v>123</v>
      </c>
      <c r="AM5" s="469"/>
      <c r="AN5" s="469"/>
      <c r="AO5" s="470"/>
      <c r="AP5" s="469" t="s">
        <v>124</v>
      </c>
      <c r="AQ5" s="469"/>
      <c r="AR5" s="469"/>
      <c r="AS5" s="470"/>
      <c r="AT5" s="469" t="s">
        <v>125</v>
      </c>
      <c r="AU5" s="469"/>
      <c r="AV5" s="469"/>
      <c r="AW5" s="470"/>
      <c r="AX5" s="263"/>
      <c r="AY5" s="95"/>
      <c r="AZ5" s="78"/>
      <c r="BA5" s="78"/>
      <c r="BB5" s="78"/>
      <c r="BC5" s="78"/>
    </row>
    <row r="6" spans="1:56" ht="14.5" customHeight="1" x14ac:dyDescent="0.35">
      <c r="A6" s="471" t="s">
        <v>38</v>
      </c>
      <c r="B6" s="296"/>
      <c r="C6" s="297" t="s">
        <v>71</v>
      </c>
      <c r="D6" s="298" t="s">
        <v>41</v>
      </c>
      <c r="E6" s="299" t="s">
        <v>41</v>
      </c>
      <c r="F6" s="236"/>
      <c r="G6" s="237" t="s">
        <v>71</v>
      </c>
      <c r="H6" s="237" t="s">
        <v>41</v>
      </c>
      <c r="I6" s="248" t="s">
        <v>41</v>
      </c>
      <c r="J6" s="276"/>
      <c r="K6" s="277" t="s">
        <v>71</v>
      </c>
      <c r="L6" s="278" t="s">
        <v>41</v>
      </c>
      <c r="M6" s="279" t="s">
        <v>41</v>
      </c>
      <c r="N6" s="296"/>
      <c r="O6" s="297" t="s">
        <v>71</v>
      </c>
      <c r="P6" s="298" t="s">
        <v>41</v>
      </c>
      <c r="Q6" s="299" t="s">
        <v>41</v>
      </c>
      <c r="R6" s="296"/>
      <c r="S6" s="297" t="s">
        <v>71</v>
      </c>
      <c r="T6" s="298" t="s">
        <v>41</v>
      </c>
      <c r="U6" s="299" t="s">
        <v>41</v>
      </c>
      <c r="V6" s="276"/>
      <c r="W6" s="277" t="s">
        <v>71</v>
      </c>
      <c r="X6" s="278" t="s">
        <v>41</v>
      </c>
      <c r="Y6" s="279" t="s">
        <v>41</v>
      </c>
      <c r="Z6" s="281"/>
      <c r="AA6" s="282" t="s">
        <v>70</v>
      </c>
      <c r="AB6" s="282" t="s">
        <v>41</v>
      </c>
      <c r="AC6" s="283" t="s">
        <v>41</v>
      </c>
      <c r="AD6" s="293"/>
      <c r="AE6" s="292" t="s">
        <v>71</v>
      </c>
      <c r="AF6" s="288" t="s">
        <v>41</v>
      </c>
      <c r="AG6" s="291" t="s">
        <v>41</v>
      </c>
      <c r="AH6" s="293"/>
      <c r="AI6" s="292" t="s">
        <v>71</v>
      </c>
      <c r="AJ6" s="288" t="s">
        <v>41</v>
      </c>
      <c r="AK6" s="291" t="s">
        <v>41</v>
      </c>
      <c r="AL6" s="293"/>
      <c r="AM6" s="292" t="s">
        <v>71</v>
      </c>
      <c r="AN6" s="288" t="s">
        <v>41</v>
      </c>
      <c r="AO6" s="291" t="s">
        <v>41</v>
      </c>
      <c r="AP6" s="293"/>
      <c r="AQ6" s="292" t="s">
        <v>71</v>
      </c>
      <c r="AR6" s="288" t="s">
        <v>41</v>
      </c>
      <c r="AS6" s="291" t="s">
        <v>41</v>
      </c>
      <c r="AT6" s="293"/>
      <c r="AU6" s="292" t="s">
        <v>71</v>
      </c>
      <c r="AV6" s="288" t="s">
        <v>41</v>
      </c>
      <c r="AW6" s="291" t="s">
        <v>41</v>
      </c>
      <c r="AX6" s="289" t="s">
        <v>14</v>
      </c>
      <c r="AY6" s="51"/>
    </row>
    <row r="7" spans="1:56" s="54" customFormat="1" ht="15" customHeight="1" x14ac:dyDescent="0.45">
      <c r="A7" s="472"/>
      <c r="B7" s="243" t="s">
        <v>16</v>
      </c>
      <c r="C7" s="244" t="s">
        <v>76</v>
      </c>
      <c r="D7" s="244" t="s">
        <v>77</v>
      </c>
      <c r="E7" s="247" t="s">
        <v>25</v>
      </c>
      <c r="F7" s="239" t="s">
        <v>16</v>
      </c>
      <c r="G7" s="240" t="s">
        <v>76</v>
      </c>
      <c r="H7" s="241" t="s">
        <v>77</v>
      </c>
      <c r="I7" s="249" t="s">
        <v>25</v>
      </c>
      <c r="J7" s="251" t="s">
        <v>16</v>
      </c>
      <c r="K7" s="254" t="s">
        <v>76</v>
      </c>
      <c r="L7" s="252" t="s">
        <v>77</v>
      </c>
      <c r="M7" s="252" t="s">
        <v>77</v>
      </c>
      <c r="N7" s="255" t="s">
        <v>16</v>
      </c>
      <c r="O7" s="256" t="s">
        <v>76</v>
      </c>
      <c r="P7" s="244" t="s">
        <v>77</v>
      </c>
      <c r="Q7" s="244" t="s">
        <v>25</v>
      </c>
      <c r="R7" s="255" t="s">
        <v>16</v>
      </c>
      <c r="S7" s="256" t="s">
        <v>76</v>
      </c>
      <c r="T7" s="244" t="s">
        <v>77</v>
      </c>
      <c r="U7" s="244" t="s">
        <v>25</v>
      </c>
      <c r="V7" s="251" t="s">
        <v>16</v>
      </c>
      <c r="W7" s="262" t="s">
        <v>76</v>
      </c>
      <c r="X7" s="252" t="s">
        <v>77</v>
      </c>
      <c r="Y7" s="261" t="s">
        <v>25</v>
      </c>
      <c r="Z7" s="265" t="s">
        <v>16</v>
      </c>
      <c r="AA7" s="266" t="s">
        <v>76</v>
      </c>
      <c r="AB7" s="280" t="s">
        <v>77</v>
      </c>
      <c r="AC7" s="284" t="s">
        <v>25</v>
      </c>
      <c r="AD7" s="274" t="s">
        <v>16</v>
      </c>
      <c r="AE7" s="294" t="s">
        <v>76</v>
      </c>
      <c r="AF7" s="294" t="s">
        <v>77</v>
      </c>
      <c r="AG7" s="295" t="s">
        <v>25</v>
      </c>
      <c r="AH7" s="274" t="s">
        <v>16</v>
      </c>
      <c r="AI7" s="294" t="s">
        <v>76</v>
      </c>
      <c r="AJ7" s="294" t="s">
        <v>77</v>
      </c>
      <c r="AK7" s="295" t="s">
        <v>25</v>
      </c>
      <c r="AL7" s="274" t="s">
        <v>16</v>
      </c>
      <c r="AM7" s="294" t="s">
        <v>76</v>
      </c>
      <c r="AN7" s="294" t="s">
        <v>77</v>
      </c>
      <c r="AO7" s="295" t="s">
        <v>25</v>
      </c>
      <c r="AP7" s="274" t="s">
        <v>16</v>
      </c>
      <c r="AQ7" s="294" t="s">
        <v>76</v>
      </c>
      <c r="AR7" s="294" t="s">
        <v>77</v>
      </c>
      <c r="AS7" s="295" t="s">
        <v>25</v>
      </c>
      <c r="AT7" s="274" t="s">
        <v>16</v>
      </c>
      <c r="AU7" s="294" t="s">
        <v>76</v>
      </c>
      <c r="AV7" s="294" t="s">
        <v>77</v>
      </c>
      <c r="AW7" s="295" t="s">
        <v>25</v>
      </c>
      <c r="AX7" s="290" t="s">
        <v>15</v>
      </c>
      <c r="AY7" s="53"/>
    </row>
    <row r="8" spans="1:56" s="54" customFormat="1" ht="3" customHeight="1" x14ac:dyDescent="0.45">
      <c r="A8" s="55"/>
      <c r="B8" s="56"/>
      <c r="C8" s="57"/>
      <c r="D8" s="57"/>
      <c r="E8" s="57"/>
      <c r="F8" s="56"/>
      <c r="G8" s="57"/>
      <c r="H8" s="58"/>
      <c r="I8" s="58"/>
      <c r="J8" s="59"/>
      <c r="K8" s="60"/>
      <c r="L8" s="61"/>
      <c r="M8" s="61"/>
      <c r="N8" s="59"/>
      <c r="O8" s="60"/>
      <c r="P8" s="59"/>
      <c r="Q8" s="59"/>
      <c r="R8" s="59"/>
      <c r="S8" s="60"/>
      <c r="T8" s="59"/>
      <c r="U8" s="59"/>
      <c r="V8" s="59"/>
      <c r="W8" s="62"/>
      <c r="X8" s="61"/>
      <c r="Y8" s="61"/>
      <c r="Z8" s="63"/>
      <c r="AA8" s="61"/>
      <c r="AB8" s="61"/>
      <c r="AC8" s="61"/>
      <c r="AD8" s="59"/>
      <c r="AE8" s="64"/>
      <c r="AF8" s="286"/>
      <c r="AG8" s="287"/>
      <c r="AH8" s="287"/>
      <c r="AI8" s="287"/>
      <c r="AJ8" s="287"/>
      <c r="AK8" s="269"/>
      <c r="AL8" s="269"/>
      <c r="AM8" s="269"/>
      <c r="AN8" s="269"/>
      <c r="AO8" s="269"/>
      <c r="AP8" s="269"/>
      <c r="AQ8" s="269"/>
      <c r="AR8" s="269"/>
      <c r="AS8" s="269"/>
      <c r="AT8" s="269"/>
      <c r="AU8" s="269"/>
      <c r="AV8" s="269"/>
      <c r="AW8" s="269"/>
      <c r="AX8" s="65"/>
      <c r="AY8" s="53"/>
    </row>
    <row r="9" spans="1:56" ht="26" x14ac:dyDescent="0.35">
      <c r="A9" s="66" t="s">
        <v>28</v>
      </c>
      <c r="B9" s="245">
        <f>Budgeted_Enter_Data!B9</f>
        <v>0</v>
      </c>
      <c r="C9" s="67" t="str">
        <f t="shared" ref="C9:C33" si="0">IFERROR(B9/AX9,".")</f>
        <v>.</v>
      </c>
      <c r="D9" s="68" t="str">
        <f>IFERROR(C9*Budgeted_Enter_Data!O9,".")</f>
        <v>.</v>
      </c>
      <c r="E9" s="68" t="str">
        <f>IFERROR(C9*Budgeted_Enter_Data!P9,".")</f>
        <v>.</v>
      </c>
      <c r="F9" s="250">
        <f>Budgeted_Enter_Data!C9</f>
        <v>0</v>
      </c>
      <c r="G9" s="67" t="str">
        <f t="shared" ref="G9:G33" si="1">IFERROR(F9/AX9,".")</f>
        <v>.</v>
      </c>
      <c r="H9" s="68" t="str">
        <f>IFERROR(G9*Budgeted_Enter_Data!O9,".")</f>
        <v>.</v>
      </c>
      <c r="I9" s="68" t="str">
        <f>IFERROR(G9*Budgeted_Enter_Data!P9,".")</f>
        <v>.</v>
      </c>
      <c r="J9" s="253">
        <f>Budgeted_Enter_Data!D9</f>
        <v>0</v>
      </c>
      <c r="K9" s="67" t="str">
        <f t="shared" ref="K9:K33" si="2">IFERROR(J9/AX9,".")</f>
        <v>.</v>
      </c>
      <c r="L9" s="68" t="str">
        <f>IFERROR(K9*Budgeted_Enter_Data!O9,".")</f>
        <v>.</v>
      </c>
      <c r="M9" s="68" t="str">
        <f>IFERROR(K9*Budgeted_Enter_Data!P9,".")</f>
        <v>.</v>
      </c>
      <c r="N9" s="245">
        <f>Budgeted_Enter_Data!E9</f>
        <v>0</v>
      </c>
      <c r="O9" s="67" t="str">
        <f t="shared" ref="O9:O33" si="3">IFERROR(N9/AX9,".")</f>
        <v>.</v>
      </c>
      <c r="P9" s="68" t="str">
        <f>IFERROR(O9*Budgeted_Enter_Data!O9,".")</f>
        <v>.</v>
      </c>
      <c r="Q9" s="68" t="str">
        <f>IFERROR(O9*Budgeted_Enter_Data!P9,".")</f>
        <v>.</v>
      </c>
      <c r="R9" s="245">
        <f>Budgeted_Enter_Data!F9</f>
        <v>0</v>
      </c>
      <c r="S9" s="67" t="str">
        <f t="shared" ref="S9:S33" si="4">IFERROR(R9/AX9,".")</f>
        <v>.</v>
      </c>
      <c r="T9" s="68" t="str">
        <f>IFERROR(S9*Budgeted_Enter_Data!O9,".")</f>
        <v>.</v>
      </c>
      <c r="U9" s="68" t="str">
        <f>IFERROR(S9*Budgeted_Enter_Data!P9,".")</f>
        <v>.</v>
      </c>
      <c r="V9" s="253">
        <f>Budgeted_Enter_Data!G9</f>
        <v>0</v>
      </c>
      <c r="W9" s="67" t="str">
        <f t="shared" ref="W9:W19" si="5">IFERROR(V9/AX9,".")</f>
        <v>.</v>
      </c>
      <c r="X9" s="69" t="str">
        <f>IFERROR(W9*Budgeted_Enter_Data!O9,".")</f>
        <v>.</v>
      </c>
      <c r="Y9" s="69" t="str">
        <f>IFERROR(W9*Budgeted_Enter_Data!P9,".")</f>
        <v>.</v>
      </c>
      <c r="Z9" s="267">
        <f>Budgeted_Enter_Data!H9</f>
        <v>0</v>
      </c>
      <c r="AA9" s="67" t="str">
        <f t="shared" ref="AA9:AA19" si="6">IFERROR(Z9/AX9,".")</f>
        <v>.</v>
      </c>
      <c r="AB9" s="68" t="str">
        <f>IFERROR(AA9*Budgeted_Enter_Data!O9,".")</f>
        <v>.</v>
      </c>
      <c r="AC9" s="68" t="str">
        <f>IFERROR(AA9*Budgeted_Enter_Data!P9,".")</f>
        <v>.</v>
      </c>
      <c r="AD9" s="275">
        <f>Budgeted_Enter_Data!I9</f>
        <v>0</v>
      </c>
      <c r="AE9" s="268" t="str">
        <f>IFERROR(AD9/AX9,".")</f>
        <v>.</v>
      </c>
      <c r="AF9" s="365" t="str">
        <f>IFERROR(AE9*Budgeted_Enter_Data!O9,".")</f>
        <v>.</v>
      </c>
      <c r="AG9" s="365" t="str">
        <f>IFERROR(AE9*Budgeted_Enter_Data!P9,".")</f>
        <v>.</v>
      </c>
      <c r="AH9" s="364">
        <f>Budgeted_Enter_Data!J9</f>
        <v>0</v>
      </c>
      <c r="AI9" s="270" t="str">
        <f>IFERROR(AH9/AX9, ".")</f>
        <v>.</v>
      </c>
      <c r="AJ9" s="365" t="str">
        <f>IFERROR(AI9*Budgeted_Enter_Data!O9,".")</f>
        <v>.</v>
      </c>
      <c r="AK9" s="376" t="str">
        <f>IFERROR(AI9*Budgeted_Enter_Data!P9,".")</f>
        <v>.</v>
      </c>
      <c r="AL9" s="364">
        <f>Budgeted_Enter_Data!K9</f>
        <v>0</v>
      </c>
      <c r="AM9" s="270" t="str">
        <f>IFERROR(AL9/AX9, ".")</f>
        <v>.</v>
      </c>
      <c r="AN9" s="365" t="str">
        <f>IFERROR(AM9*Budgeted_Enter_Data!O9,".")</f>
        <v>.</v>
      </c>
      <c r="AO9" s="365" t="str">
        <f>IFERROR(AM9*Budgeted_Enter_Data!P9,".")</f>
        <v>.</v>
      </c>
      <c r="AP9" s="364">
        <f>Budgeted_Enter_Data!L9</f>
        <v>0</v>
      </c>
      <c r="AQ9" s="270" t="str">
        <f>IFERROR(AP9/AX9,".")</f>
        <v>.</v>
      </c>
      <c r="AR9" s="365" t="str">
        <f>IFERROR(AQ9*Budgeted_Enter_Data!O9,".")</f>
        <v>.</v>
      </c>
      <c r="AS9" s="365" t="str">
        <f>IFERROR(AQ9*Budgeted_Enter_Data!P9,".")</f>
        <v>.</v>
      </c>
      <c r="AT9" s="364">
        <f>Budgeted_Enter_Data!M9</f>
        <v>0</v>
      </c>
      <c r="AU9" s="270" t="str">
        <f>IFERROR(AT9/AX9,".")</f>
        <v>.</v>
      </c>
      <c r="AV9" s="365" t="str">
        <f>IFERROR(AU9*Budgeted_Enter_Data!O9,".")</f>
        <v>.</v>
      </c>
      <c r="AW9" s="365" t="str">
        <f>IFERROR(AU9*Budgeted_Enter_Data!P9,".")</f>
        <v>.</v>
      </c>
      <c r="AX9" s="264">
        <f>B9+F9+J9+N9+R9+V9+Z9+AD9+AH9+AL9+AP9+AT9</f>
        <v>0</v>
      </c>
      <c r="AY9" s="51"/>
    </row>
    <row r="10" spans="1:56" ht="26.5" customHeight="1" x14ac:dyDescent="0.35">
      <c r="A10" s="66" t="s">
        <v>29</v>
      </c>
      <c r="B10" s="245">
        <f>Budgeted_Enter_Data!B10</f>
        <v>0</v>
      </c>
      <c r="C10" s="67" t="str">
        <f t="shared" si="0"/>
        <v>.</v>
      </c>
      <c r="D10" s="68" t="str">
        <f>IFERROR(C10*Budgeted_Enter_Data!O10,".")</f>
        <v>.</v>
      </c>
      <c r="E10" s="68" t="str">
        <f>IFERROR(C10*Budgeted_Enter_Data!P10,".")</f>
        <v>.</v>
      </c>
      <c r="F10" s="250">
        <f>Budgeted_Enter_Data!C10</f>
        <v>0</v>
      </c>
      <c r="G10" s="67" t="str">
        <f t="shared" si="1"/>
        <v>.</v>
      </c>
      <c r="H10" s="68" t="str">
        <f>IFERROR(G10*Budgeted_Enter_Data!O10,".")</f>
        <v>.</v>
      </c>
      <c r="I10" s="68" t="str">
        <f>IFERROR(G10*Budgeted_Enter_Data!P10,".")</f>
        <v>.</v>
      </c>
      <c r="J10" s="253">
        <f>Budgeted_Enter_Data!D10</f>
        <v>0</v>
      </c>
      <c r="K10" s="67" t="str">
        <f t="shared" si="2"/>
        <v>.</v>
      </c>
      <c r="L10" s="68" t="str">
        <f>IFERROR(K10*Budgeted_Enter_Data!O10,".")</f>
        <v>.</v>
      </c>
      <c r="M10" s="68" t="str">
        <f>IFERROR(K10*Budgeted_Enter_Data!P10,".")</f>
        <v>.</v>
      </c>
      <c r="N10" s="245">
        <f>Budgeted_Enter_Data!E10</f>
        <v>0</v>
      </c>
      <c r="O10" s="67" t="str">
        <f t="shared" si="3"/>
        <v>.</v>
      </c>
      <c r="P10" s="68" t="str">
        <f>IFERROR(O10*Budgeted_Enter_Data!O10,".")</f>
        <v>.</v>
      </c>
      <c r="Q10" s="68" t="str">
        <f>IFERROR(O10*Budgeted_Enter_Data!P10,".")</f>
        <v>.</v>
      </c>
      <c r="R10" s="245">
        <f>Budgeted_Enter_Data!F10</f>
        <v>0</v>
      </c>
      <c r="S10" s="67" t="str">
        <f t="shared" si="4"/>
        <v>.</v>
      </c>
      <c r="T10" s="68" t="str">
        <f>IFERROR(S10*Budgeted_Enter_Data!O10,".")</f>
        <v>.</v>
      </c>
      <c r="U10" s="68" t="str">
        <f>IFERROR(S10*Budgeted_Enter_Data!P10,".")</f>
        <v>.</v>
      </c>
      <c r="V10" s="253">
        <f>Budgeted_Enter_Data!G10</f>
        <v>0</v>
      </c>
      <c r="W10" s="67" t="str">
        <f t="shared" si="5"/>
        <v>.</v>
      </c>
      <c r="X10" s="69" t="str">
        <f>IFERROR(W10*Budgeted_Enter_Data!O10,".")</f>
        <v>.</v>
      </c>
      <c r="Y10" s="69" t="str">
        <f>IFERROR(W10*Budgeted_Enter_Data!P10,".")</f>
        <v>.</v>
      </c>
      <c r="Z10" s="267">
        <f>Budgeted_Enter_Data!H10</f>
        <v>0</v>
      </c>
      <c r="AA10" s="67" t="str">
        <f t="shared" si="6"/>
        <v>.</v>
      </c>
      <c r="AB10" s="68" t="str">
        <f>IFERROR(AA10*Budgeted_Enter_Data!O10,".")</f>
        <v>.</v>
      </c>
      <c r="AC10" s="68" t="str">
        <f>IFERROR(AA10*Budgeted_Enter_Data!P10,".")</f>
        <v>.</v>
      </c>
      <c r="AD10" s="275">
        <f>Budgeted_Enter_Data!I10</f>
        <v>0</v>
      </c>
      <c r="AE10" s="268" t="str">
        <f t="shared" ref="AE10:AE19" si="7">IFERROR(AD10/AX10,".")</f>
        <v>.</v>
      </c>
      <c r="AF10" s="365" t="str">
        <f>IFERROR(AE10*Budgeted_Enter_Data!O10,".")</f>
        <v>.</v>
      </c>
      <c r="AG10" s="365" t="str">
        <f>IFERROR(AE10*Budgeted_Enter_Data!P10,".")</f>
        <v>.</v>
      </c>
      <c r="AH10" s="364">
        <f>Budgeted_Enter_Data!J10</f>
        <v>0</v>
      </c>
      <c r="AI10" s="270" t="str">
        <f t="shared" ref="AI10:AI19" si="8">IFERROR(AH10/AX10, ".")</f>
        <v>.</v>
      </c>
      <c r="AJ10" s="365" t="str">
        <f>IFERROR(AI10*Budgeted_Enter_Data!O10,".")</f>
        <v>.</v>
      </c>
      <c r="AK10" s="376" t="str">
        <f>IFERROR(AI10*Budgeted_Enter_Data!P10,".")</f>
        <v>.</v>
      </c>
      <c r="AL10" s="364">
        <f>Budgeted_Enter_Data!K10</f>
        <v>0</v>
      </c>
      <c r="AM10" s="270" t="str">
        <f t="shared" ref="AM10:AM19" si="9">IFERROR(AL10/AX10, ".")</f>
        <v>.</v>
      </c>
      <c r="AN10" s="365" t="str">
        <f>IFERROR(AM10*Budgeted_Enter_Data!O10,".")</f>
        <v>.</v>
      </c>
      <c r="AO10" s="365" t="str">
        <f>IFERROR(AM10*Budgeted_Enter_Data!P10,".")</f>
        <v>.</v>
      </c>
      <c r="AP10" s="364">
        <f>Budgeted_Enter_Data!L10</f>
        <v>0</v>
      </c>
      <c r="AQ10" s="270" t="str">
        <f t="shared" ref="AQ10:AQ19" si="10">IFERROR(AP10/AX10,".")</f>
        <v>.</v>
      </c>
      <c r="AR10" s="365" t="str">
        <f>IFERROR(AQ10*Budgeted_Enter_Data!O9,".")</f>
        <v>.</v>
      </c>
      <c r="AS10" s="365" t="str">
        <f>IFERROR(AQ10*Budgeted_Enter_Data!P10,".")</f>
        <v>.</v>
      </c>
      <c r="AT10" s="364">
        <f>Budgeted_Enter_Data!M10</f>
        <v>0</v>
      </c>
      <c r="AU10" s="270" t="str">
        <f t="shared" ref="AU10:AU19" si="11">IFERROR(AT10/AX10,".")</f>
        <v>.</v>
      </c>
      <c r="AV10" s="365" t="str">
        <f>IFERROR(AU10*Budgeted_Enter_Data!O10,".")</f>
        <v>.</v>
      </c>
      <c r="AW10" s="365" t="str">
        <f>IFERROR(AU10*Budgeted_Enter_Data!P10,".")</f>
        <v>.</v>
      </c>
      <c r="AX10" s="264">
        <f t="shared" ref="AX10:AX19" si="12">B10+F10+J10+N10+R10+V10+Z10+AD10+AH10+AL10+AP10+AT10</f>
        <v>0</v>
      </c>
      <c r="AY10" s="51"/>
    </row>
    <row r="11" spans="1:56" ht="23.5" customHeight="1" x14ac:dyDescent="0.35">
      <c r="A11" s="66" t="s">
        <v>0</v>
      </c>
      <c r="B11" s="245">
        <f>Budgeted_Enter_Data!B11</f>
        <v>0</v>
      </c>
      <c r="C11" s="67" t="str">
        <f t="shared" si="0"/>
        <v>.</v>
      </c>
      <c r="D11" s="68" t="str">
        <f>IFERROR(C11*Budgeted_Enter_Data!O11,".")</f>
        <v>.</v>
      </c>
      <c r="E11" s="68" t="str">
        <f>IFERROR(C11*Budgeted_Enter_Data!P11,".")</f>
        <v>.</v>
      </c>
      <c r="F11" s="250">
        <f>Budgeted_Enter_Data!C11</f>
        <v>0</v>
      </c>
      <c r="G11" s="67" t="str">
        <f t="shared" si="1"/>
        <v>.</v>
      </c>
      <c r="H11" s="68" t="str">
        <f>IFERROR(G11*Budgeted_Enter_Data!O11,".")</f>
        <v>.</v>
      </c>
      <c r="I11" s="68" t="str">
        <f>IFERROR(G11*Budgeted_Enter_Data!P11,".")</f>
        <v>.</v>
      </c>
      <c r="J11" s="253">
        <f>Budgeted_Enter_Data!D11</f>
        <v>0</v>
      </c>
      <c r="K11" s="67" t="str">
        <f t="shared" si="2"/>
        <v>.</v>
      </c>
      <c r="L11" s="68" t="str">
        <f>IFERROR(K11*Budgeted_Enter_Data!O11,".")</f>
        <v>.</v>
      </c>
      <c r="M11" s="68" t="str">
        <f>IFERROR(K11*Budgeted_Enter_Data!P11,".")</f>
        <v>.</v>
      </c>
      <c r="N11" s="245">
        <f>Budgeted_Enter_Data!E11</f>
        <v>0</v>
      </c>
      <c r="O11" s="67" t="str">
        <f t="shared" si="3"/>
        <v>.</v>
      </c>
      <c r="P11" s="68" t="str">
        <f>IFERROR(O11*Budgeted_Enter_Data!O11,".")</f>
        <v>.</v>
      </c>
      <c r="Q11" s="68" t="str">
        <f>IFERROR(O11*Budgeted_Enter_Data!P11,".")</f>
        <v>.</v>
      </c>
      <c r="R11" s="245">
        <f>Budgeted_Enter_Data!F11</f>
        <v>0</v>
      </c>
      <c r="S11" s="67" t="str">
        <f t="shared" si="4"/>
        <v>.</v>
      </c>
      <c r="T11" s="68" t="str">
        <f>IFERROR(S11*Budgeted_Enter_Data!O11,".")</f>
        <v>.</v>
      </c>
      <c r="U11" s="68" t="str">
        <f>IFERROR(S11*Budgeted_Enter_Data!P11,".")</f>
        <v>.</v>
      </c>
      <c r="V11" s="253">
        <f>Budgeted_Enter_Data!G11</f>
        <v>0</v>
      </c>
      <c r="W11" s="67" t="str">
        <f t="shared" si="5"/>
        <v>.</v>
      </c>
      <c r="X11" s="69" t="str">
        <f>IFERROR(W11*Budgeted_Enter_Data!O11,".")</f>
        <v>.</v>
      </c>
      <c r="Y11" s="69" t="str">
        <f>IFERROR(W11*Budgeted_Enter_Data!P11,".")</f>
        <v>.</v>
      </c>
      <c r="Z11" s="267">
        <f>Budgeted_Enter_Data!H11</f>
        <v>0</v>
      </c>
      <c r="AA11" s="67" t="str">
        <f t="shared" si="6"/>
        <v>.</v>
      </c>
      <c r="AB11" s="68" t="str">
        <f>IFERROR(AA11*Budgeted_Enter_Data!O11,".")</f>
        <v>.</v>
      </c>
      <c r="AC11" s="68" t="str">
        <f>IFERROR(AA11*Budgeted_Enter_Data!P11,".")</f>
        <v>.</v>
      </c>
      <c r="AD11" s="275">
        <f>Budgeted_Enter_Data!I11</f>
        <v>0</v>
      </c>
      <c r="AE11" s="268" t="str">
        <f t="shared" si="7"/>
        <v>.</v>
      </c>
      <c r="AF11" s="365" t="str">
        <f>IFERROR(AE11*Budgeted_Enter_Data!O11,".")</f>
        <v>.</v>
      </c>
      <c r="AG11" s="365" t="str">
        <f>IFERROR(AE11*Budgeted_Enter_Data!P11,".")</f>
        <v>.</v>
      </c>
      <c r="AH11" s="364">
        <f>Budgeted_Enter_Data!J11</f>
        <v>0</v>
      </c>
      <c r="AI11" s="270" t="str">
        <f t="shared" si="8"/>
        <v>.</v>
      </c>
      <c r="AJ11" s="365" t="str">
        <f>IFERROR(AI11*Budgeted_Enter_Data!O11,".")</f>
        <v>.</v>
      </c>
      <c r="AK11" s="376" t="str">
        <f>IFERROR(AI11*Budgeted_Enter_Data!P11,".")</f>
        <v>.</v>
      </c>
      <c r="AL11" s="364">
        <f>Budgeted_Enter_Data!K11</f>
        <v>0</v>
      </c>
      <c r="AM11" s="270" t="str">
        <f t="shared" si="9"/>
        <v>.</v>
      </c>
      <c r="AN11" s="365" t="str">
        <f>IFERROR(AM11*Budgeted_Enter_Data!O11,".")</f>
        <v>.</v>
      </c>
      <c r="AO11" s="365" t="str">
        <f>IFERROR(AM11*Budgeted_Enter_Data!P11,".")</f>
        <v>.</v>
      </c>
      <c r="AP11" s="364">
        <f>Budgeted_Enter_Data!L11</f>
        <v>0</v>
      </c>
      <c r="AQ11" s="270" t="str">
        <f t="shared" si="10"/>
        <v>.</v>
      </c>
      <c r="AR11" s="365" t="str">
        <f>IFERROR(AQ11*Budgeted_Enter_Data!O9,".")</f>
        <v>.</v>
      </c>
      <c r="AS11" s="365" t="str">
        <f>IFERROR(AQ11*Budgeted_Enter_Data!P11,".")</f>
        <v>.</v>
      </c>
      <c r="AT11" s="364">
        <f>Budgeted_Enter_Data!M11</f>
        <v>0</v>
      </c>
      <c r="AU11" s="270" t="str">
        <f t="shared" si="11"/>
        <v>.</v>
      </c>
      <c r="AV11" s="365" t="str">
        <f>IFERROR(AU11*Budgeted_Enter_Data!O11,".")</f>
        <v>.</v>
      </c>
      <c r="AW11" s="365" t="str">
        <f>IFERROR(AU11*Budgeted_Enter_Data!P11,".")</f>
        <v>.</v>
      </c>
      <c r="AX11" s="264">
        <f t="shared" si="12"/>
        <v>0</v>
      </c>
      <c r="AY11" s="51"/>
    </row>
    <row r="12" spans="1:56" ht="23.5" customHeight="1" x14ac:dyDescent="0.35">
      <c r="A12" s="66" t="s">
        <v>22</v>
      </c>
      <c r="B12" s="245">
        <f>Budgeted_Enter_Data!B12</f>
        <v>0</v>
      </c>
      <c r="C12" s="67" t="str">
        <f t="shared" si="0"/>
        <v>.</v>
      </c>
      <c r="D12" s="68" t="str">
        <f>IFERROR(C12*Budgeted_Enter_Data!O12,".")</f>
        <v>.</v>
      </c>
      <c r="E12" s="68" t="str">
        <f>IFERROR(C12*Budgeted_Enter_Data!P12,".")</f>
        <v>.</v>
      </c>
      <c r="F12" s="250">
        <f>Budgeted_Enter_Data!C12</f>
        <v>0</v>
      </c>
      <c r="G12" s="67" t="str">
        <f t="shared" si="1"/>
        <v>.</v>
      </c>
      <c r="H12" s="68" t="str">
        <f>IFERROR(G12*Budgeted_Enter_Data!O12,".")</f>
        <v>.</v>
      </c>
      <c r="I12" s="68" t="str">
        <f>IFERROR(G12*Budgeted_Enter_Data!P12,".")</f>
        <v>.</v>
      </c>
      <c r="J12" s="253">
        <f>Budgeted_Enter_Data!D12</f>
        <v>0</v>
      </c>
      <c r="K12" s="67" t="str">
        <f t="shared" si="2"/>
        <v>.</v>
      </c>
      <c r="L12" s="68" t="str">
        <f>IFERROR(K12*Budgeted_Enter_Data!O12,".")</f>
        <v>.</v>
      </c>
      <c r="M12" s="68" t="str">
        <f>IFERROR(K12*Budgeted_Enter_Data!P12,".")</f>
        <v>.</v>
      </c>
      <c r="N12" s="245">
        <f>Budgeted_Enter_Data!E12</f>
        <v>0</v>
      </c>
      <c r="O12" s="67" t="str">
        <f t="shared" si="3"/>
        <v>.</v>
      </c>
      <c r="P12" s="68" t="str">
        <f>IFERROR(O12*Budgeted_Enter_Data!O12,".")</f>
        <v>.</v>
      </c>
      <c r="Q12" s="68" t="str">
        <f>IFERROR(O12*Budgeted_Enter_Data!P12,".")</f>
        <v>.</v>
      </c>
      <c r="R12" s="245">
        <f>Budgeted_Enter_Data!F12</f>
        <v>0</v>
      </c>
      <c r="S12" s="67" t="str">
        <f t="shared" si="4"/>
        <v>.</v>
      </c>
      <c r="T12" s="68" t="str">
        <f>IFERROR(S12*Budgeted_Enter_Data!O12,".")</f>
        <v>.</v>
      </c>
      <c r="U12" s="68" t="str">
        <f>IFERROR(S12*Budgeted_Enter_Data!P12,".")</f>
        <v>.</v>
      </c>
      <c r="V12" s="253">
        <f>Budgeted_Enter_Data!G12</f>
        <v>0</v>
      </c>
      <c r="W12" s="67" t="str">
        <f t="shared" si="5"/>
        <v>.</v>
      </c>
      <c r="X12" s="69" t="str">
        <f>IFERROR(W12*Budgeted_Enter_Data!O12,".")</f>
        <v>.</v>
      </c>
      <c r="Y12" s="69" t="str">
        <f>IFERROR(W12*Budgeted_Enter_Data!P12,".")</f>
        <v>.</v>
      </c>
      <c r="Z12" s="267">
        <f>Budgeted_Enter_Data!H12</f>
        <v>0</v>
      </c>
      <c r="AA12" s="67" t="str">
        <f t="shared" si="6"/>
        <v>.</v>
      </c>
      <c r="AB12" s="68" t="str">
        <f>IFERROR(AA12*Budgeted_Enter_Data!O12,".")</f>
        <v>.</v>
      </c>
      <c r="AC12" s="68" t="str">
        <f>IFERROR(AA12*Budgeted_Enter_Data!P12,".")</f>
        <v>.</v>
      </c>
      <c r="AD12" s="275">
        <f>Budgeted_Enter_Data!I12</f>
        <v>0</v>
      </c>
      <c r="AE12" s="268" t="str">
        <f t="shared" si="7"/>
        <v>.</v>
      </c>
      <c r="AF12" s="365" t="str">
        <f>IFERROR(AE12*Budgeted_Enter_Data!O12,".")</f>
        <v>.</v>
      </c>
      <c r="AG12" s="365" t="str">
        <f>IFERROR(AE12*Budgeted_Enter_Data!P12,".")</f>
        <v>.</v>
      </c>
      <c r="AH12" s="364">
        <f>Budgeted_Enter_Data!J12</f>
        <v>0</v>
      </c>
      <c r="AI12" s="270" t="str">
        <f t="shared" si="8"/>
        <v>.</v>
      </c>
      <c r="AJ12" s="365" t="str">
        <f>IFERROR(AI12*Budgeted_Enter_Data!O12,".")</f>
        <v>.</v>
      </c>
      <c r="AK12" s="376" t="str">
        <f>IFERROR(AI12*Budgeted_Enter_Data!P12,".")</f>
        <v>.</v>
      </c>
      <c r="AL12" s="364">
        <f>Budgeted_Enter_Data!K12</f>
        <v>0</v>
      </c>
      <c r="AM12" s="270" t="str">
        <f t="shared" si="9"/>
        <v>.</v>
      </c>
      <c r="AN12" s="365" t="str">
        <f>IFERROR(AM12*Budgeted_Enter_Data!O12,".")</f>
        <v>.</v>
      </c>
      <c r="AO12" s="365" t="str">
        <f>IFERROR(AM12*Budgeted_Enter_Data!P12,".")</f>
        <v>.</v>
      </c>
      <c r="AP12" s="364">
        <f>Budgeted_Enter_Data!L12</f>
        <v>0</v>
      </c>
      <c r="AQ12" s="270" t="str">
        <f t="shared" si="10"/>
        <v>.</v>
      </c>
      <c r="AR12" s="365" t="str">
        <f>IFERROR(AQ12*Budgeted_Enter_Data!O9,".")</f>
        <v>.</v>
      </c>
      <c r="AS12" s="365" t="str">
        <f>IFERROR(AQ12*Budgeted_Enter_Data!P12,".")</f>
        <v>.</v>
      </c>
      <c r="AT12" s="364">
        <f>Budgeted_Enter_Data!M12</f>
        <v>0</v>
      </c>
      <c r="AU12" s="270" t="str">
        <f t="shared" si="11"/>
        <v>.</v>
      </c>
      <c r="AV12" s="365" t="str">
        <f>IFERROR(AU12*Budgeted_Enter_Data!O12,".")</f>
        <v>.</v>
      </c>
      <c r="AW12" s="365" t="str">
        <f>IFERROR(AU12*Budgeted_Enter_Data!P12,".")</f>
        <v>.</v>
      </c>
      <c r="AX12" s="264">
        <f t="shared" si="12"/>
        <v>0</v>
      </c>
      <c r="AY12" s="51"/>
    </row>
    <row r="13" spans="1:56" ht="26" x14ac:dyDescent="0.35">
      <c r="A13" s="66" t="s">
        <v>27</v>
      </c>
      <c r="B13" s="245">
        <f>Budgeted_Enter_Data!B13</f>
        <v>0</v>
      </c>
      <c r="C13" s="67" t="str">
        <f t="shared" si="0"/>
        <v>.</v>
      </c>
      <c r="D13" s="68" t="str">
        <f>IFERROR(C13*Budgeted_Enter_Data!O13,".")</f>
        <v>.</v>
      </c>
      <c r="E13" s="68" t="str">
        <f>IFERROR(C13*Budgeted_Enter_Data!P13,".")</f>
        <v>.</v>
      </c>
      <c r="F13" s="250">
        <f>Budgeted_Enter_Data!C13</f>
        <v>0</v>
      </c>
      <c r="G13" s="67" t="str">
        <f t="shared" si="1"/>
        <v>.</v>
      </c>
      <c r="H13" s="68" t="str">
        <f>IFERROR(G13*Budgeted_Enter_Data!O13,".")</f>
        <v>.</v>
      </c>
      <c r="I13" s="68" t="str">
        <f>IFERROR(G13*Budgeted_Enter_Data!P13,".")</f>
        <v>.</v>
      </c>
      <c r="J13" s="253">
        <f>Budgeted_Enter_Data!D13</f>
        <v>0</v>
      </c>
      <c r="K13" s="67" t="str">
        <f t="shared" si="2"/>
        <v>.</v>
      </c>
      <c r="L13" s="68" t="str">
        <f>IFERROR(K13*Budgeted_Enter_Data!O13,".")</f>
        <v>.</v>
      </c>
      <c r="M13" s="68" t="str">
        <f>IFERROR(K13*Budgeted_Enter_Data!P13,".")</f>
        <v>.</v>
      </c>
      <c r="N13" s="245">
        <f>Budgeted_Enter_Data!E13</f>
        <v>0</v>
      </c>
      <c r="O13" s="67" t="str">
        <f t="shared" si="3"/>
        <v>.</v>
      </c>
      <c r="P13" s="68" t="str">
        <f>IFERROR(O13*Budgeted_Enter_Data!O13,".")</f>
        <v>.</v>
      </c>
      <c r="Q13" s="68" t="str">
        <f>IFERROR(O13*Budgeted_Enter_Data!P13,".")</f>
        <v>.</v>
      </c>
      <c r="R13" s="245">
        <f>Budgeted_Enter_Data!F13</f>
        <v>0</v>
      </c>
      <c r="S13" s="67" t="str">
        <f t="shared" si="4"/>
        <v>.</v>
      </c>
      <c r="T13" s="68" t="str">
        <f>IFERROR(S13*Budgeted_Enter_Data!O13,".")</f>
        <v>.</v>
      </c>
      <c r="U13" s="68" t="str">
        <f>IFERROR(S13*Budgeted_Enter_Data!P13,".")</f>
        <v>.</v>
      </c>
      <c r="V13" s="253">
        <f>Budgeted_Enter_Data!G13</f>
        <v>0</v>
      </c>
      <c r="W13" s="67" t="str">
        <f t="shared" si="5"/>
        <v>.</v>
      </c>
      <c r="X13" s="69" t="str">
        <f>IFERROR(W13*Budgeted_Enter_Data!O13,".")</f>
        <v>.</v>
      </c>
      <c r="Y13" s="69" t="str">
        <f>IFERROR(W13*Budgeted_Enter_Data!P13,".")</f>
        <v>.</v>
      </c>
      <c r="Z13" s="267">
        <f>Budgeted_Enter_Data!H13</f>
        <v>0</v>
      </c>
      <c r="AA13" s="67" t="str">
        <f t="shared" si="6"/>
        <v>.</v>
      </c>
      <c r="AB13" s="68" t="str">
        <f>IFERROR(AA13*Budgeted_Enter_Data!O13,".")</f>
        <v>.</v>
      </c>
      <c r="AC13" s="68" t="str">
        <f>IFERROR(AA13*Budgeted_Enter_Data!P13,".")</f>
        <v>.</v>
      </c>
      <c r="AD13" s="275">
        <f>Budgeted_Enter_Data!I13</f>
        <v>0</v>
      </c>
      <c r="AE13" s="268" t="str">
        <f t="shared" si="7"/>
        <v>.</v>
      </c>
      <c r="AF13" s="365" t="str">
        <f>IFERROR(AE13*Budgeted_Enter_Data!O13,".")</f>
        <v>.</v>
      </c>
      <c r="AG13" s="365" t="str">
        <f>IFERROR(AE13*Budgeted_Enter_Data!P13,".")</f>
        <v>.</v>
      </c>
      <c r="AH13" s="364">
        <f>Budgeted_Enter_Data!J13</f>
        <v>0</v>
      </c>
      <c r="AI13" s="270" t="str">
        <f t="shared" si="8"/>
        <v>.</v>
      </c>
      <c r="AJ13" s="365" t="str">
        <f>IFERROR(AI13*Budgeted_Enter_Data!O13,".")</f>
        <v>.</v>
      </c>
      <c r="AK13" s="376" t="str">
        <f>IFERROR(AI13*Budgeted_Enter_Data!P13,".")</f>
        <v>.</v>
      </c>
      <c r="AL13" s="364">
        <f>Budgeted_Enter_Data!K13</f>
        <v>0</v>
      </c>
      <c r="AM13" s="270" t="str">
        <f t="shared" si="9"/>
        <v>.</v>
      </c>
      <c r="AN13" s="365" t="str">
        <f>IFERROR(AM13*Budgeted_Enter_Data!O13,".")</f>
        <v>.</v>
      </c>
      <c r="AO13" s="365" t="str">
        <f>IFERROR(AM13*Budgeted_Enter_Data!P13,".")</f>
        <v>.</v>
      </c>
      <c r="AP13" s="364">
        <f>Budgeted_Enter_Data!L13</f>
        <v>0</v>
      </c>
      <c r="AQ13" s="270" t="str">
        <f t="shared" si="10"/>
        <v>.</v>
      </c>
      <c r="AR13" s="365" t="str">
        <f>IFERROR(AQ13*Budgeted_Enter_Data!O9,".")</f>
        <v>.</v>
      </c>
      <c r="AS13" s="365" t="str">
        <f>IFERROR(AQ13*Budgeted_Enter_Data!P13,".")</f>
        <v>.</v>
      </c>
      <c r="AT13" s="364">
        <f>Budgeted_Enter_Data!M13</f>
        <v>0</v>
      </c>
      <c r="AU13" s="270" t="str">
        <f t="shared" si="11"/>
        <v>.</v>
      </c>
      <c r="AV13" s="365" t="str">
        <f>IFERROR(AU13*Budgeted_Enter_Data!O13,".")</f>
        <v>.</v>
      </c>
      <c r="AW13" s="365" t="str">
        <f>IFERROR(AU13*Budgeted_Enter_Data!P13,".")</f>
        <v>.</v>
      </c>
      <c r="AX13" s="264">
        <f t="shared" si="12"/>
        <v>0</v>
      </c>
      <c r="AY13" s="51"/>
    </row>
    <row r="14" spans="1:56" ht="23.5" customHeight="1" x14ac:dyDescent="0.35">
      <c r="A14" s="66" t="s">
        <v>3</v>
      </c>
      <c r="B14" s="245">
        <f>Budgeted_Enter_Data!B14</f>
        <v>0</v>
      </c>
      <c r="C14" s="67" t="str">
        <f t="shared" si="0"/>
        <v>.</v>
      </c>
      <c r="D14" s="68" t="str">
        <f>IFERROR(C14*Budgeted_Enter_Data!O14,".")</f>
        <v>.</v>
      </c>
      <c r="E14" s="68" t="str">
        <f>IFERROR(C14*Budgeted_Enter_Data!P14,".")</f>
        <v>.</v>
      </c>
      <c r="F14" s="250">
        <f>Budgeted_Enter_Data!C14</f>
        <v>0</v>
      </c>
      <c r="G14" s="67" t="str">
        <f t="shared" si="1"/>
        <v>.</v>
      </c>
      <c r="H14" s="68" t="str">
        <f>IFERROR(G14*Budgeted_Enter_Data!O14,".")</f>
        <v>.</v>
      </c>
      <c r="I14" s="68" t="str">
        <f>IFERROR(G14*Budgeted_Enter_Data!P14,".")</f>
        <v>.</v>
      </c>
      <c r="J14" s="253">
        <f>Budgeted_Enter_Data!D14</f>
        <v>0</v>
      </c>
      <c r="K14" s="67" t="str">
        <f t="shared" si="2"/>
        <v>.</v>
      </c>
      <c r="L14" s="68" t="str">
        <f>IFERROR(K14*Budgeted_Enter_Data!O14,".")</f>
        <v>.</v>
      </c>
      <c r="M14" s="68" t="str">
        <f>IFERROR(K14*Budgeted_Enter_Data!P14,".")</f>
        <v>.</v>
      </c>
      <c r="N14" s="245">
        <f>Budgeted_Enter_Data!E14</f>
        <v>0</v>
      </c>
      <c r="O14" s="67" t="str">
        <f t="shared" si="3"/>
        <v>.</v>
      </c>
      <c r="P14" s="68" t="str">
        <f>IFERROR(O14*Budgeted_Enter_Data!O14,".")</f>
        <v>.</v>
      </c>
      <c r="Q14" s="68" t="str">
        <f>IFERROR(O14*Budgeted_Enter_Data!P14,".")</f>
        <v>.</v>
      </c>
      <c r="R14" s="245">
        <f>Budgeted_Enter_Data!F14</f>
        <v>0</v>
      </c>
      <c r="S14" s="67" t="str">
        <f t="shared" si="4"/>
        <v>.</v>
      </c>
      <c r="T14" s="68" t="str">
        <f>IFERROR(S14*Budgeted_Enter_Data!O14,".")</f>
        <v>.</v>
      </c>
      <c r="U14" s="68" t="str">
        <f>IFERROR(S14*Budgeted_Enter_Data!P14,".")</f>
        <v>.</v>
      </c>
      <c r="V14" s="253">
        <f>Budgeted_Enter_Data!G14</f>
        <v>0</v>
      </c>
      <c r="W14" s="67" t="str">
        <f t="shared" si="5"/>
        <v>.</v>
      </c>
      <c r="X14" s="69" t="str">
        <f>IFERROR(W14*Budgeted_Enter_Data!O14,".")</f>
        <v>.</v>
      </c>
      <c r="Y14" s="69" t="str">
        <f>IFERROR(W14*Budgeted_Enter_Data!P14,".")</f>
        <v>.</v>
      </c>
      <c r="Z14" s="267">
        <f>Budgeted_Enter_Data!H14</f>
        <v>0</v>
      </c>
      <c r="AA14" s="67" t="str">
        <f t="shared" si="6"/>
        <v>.</v>
      </c>
      <c r="AB14" s="68" t="str">
        <f>IFERROR(AA14*Budgeted_Enter_Data!O14,".")</f>
        <v>.</v>
      </c>
      <c r="AC14" s="68" t="str">
        <f>IFERROR(AA14*Budgeted_Enter_Data!P14,".")</f>
        <v>.</v>
      </c>
      <c r="AD14" s="275">
        <f>Budgeted_Enter_Data!I14</f>
        <v>0</v>
      </c>
      <c r="AE14" s="268" t="str">
        <f t="shared" si="7"/>
        <v>.</v>
      </c>
      <c r="AF14" s="365" t="str">
        <f>IFERROR(AE14*Budgeted_Enter_Data!O14,".")</f>
        <v>.</v>
      </c>
      <c r="AG14" s="365" t="str">
        <f>IFERROR(AE14*Budgeted_Enter_Data!P14,".")</f>
        <v>.</v>
      </c>
      <c r="AH14" s="364">
        <f>Budgeted_Enter_Data!J14</f>
        <v>0</v>
      </c>
      <c r="AI14" s="270" t="str">
        <f t="shared" si="8"/>
        <v>.</v>
      </c>
      <c r="AJ14" s="365" t="str">
        <f>IFERROR(AI14*Budgeted_Enter_Data!O14,".")</f>
        <v>.</v>
      </c>
      <c r="AK14" s="376" t="str">
        <f>IFERROR(AI14*Budgeted_Enter_Data!P14,".")</f>
        <v>.</v>
      </c>
      <c r="AL14" s="364">
        <f>Budgeted_Enter_Data!K14</f>
        <v>0</v>
      </c>
      <c r="AM14" s="270" t="str">
        <f t="shared" si="9"/>
        <v>.</v>
      </c>
      <c r="AN14" s="365" t="str">
        <f>IFERROR(AM14*Budgeted_Enter_Data!O14,".")</f>
        <v>.</v>
      </c>
      <c r="AO14" s="365" t="str">
        <f>IFERROR(AM14*Budgeted_Enter_Data!P14,".")</f>
        <v>.</v>
      </c>
      <c r="AP14" s="364">
        <f>Budgeted_Enter_Data!L14</f>
        <v>0</v>
      </c>
      <c r="AQ14" s="270" t="str">
        <f t="shared" si="10"/>
        <v>.</v>
      </c>
      <c r="AR14" s="365" t="str">
        <f>IFERROR(AQ14*Budgeted_Enter_Data!O9,".")</f>
        <v>.</v>
      </c>
      <c r="AS14" s="365" t="str">
        <f>IFERROR(AQ14*Budgeted_Enter_Data!P14,".")</f>
        <v>.</v>
      </c>
      <c r="AT14" s="364">
        <f>Budgeted_Enter_Data!M14</f>
        <v>0</v>
      </c>
      <c r="AU14" s="270" t="str">
        <f t="shared" si="11"/>
        <v>.</v>
      </c>
      <c r="AV14" s="365" t="str">
        <f>IFERROR(AU14*Budgeted_Enter_Data!O14,".")</f>
        <v>.</v>
      </c>
      <c r="AW14" s="365" t="str">
        <f>IFERROR(AU14*Budgeted_Enter_Data!P14,".")</f>
        <v>.</v>
      </c>
      <c r="AX14" s="264">
        <f t="shared" si="12"/>
        <v>0</v>
      </c>
      <c r="AY14" s="51"/>
    </row>
    <row r="15" spans="1:56" ht="23.15" customHeight="1" x14ac:dyDescent="0.35">
      <c r="A15" s="66" t="s">
        <v>1</v>
      </c>
      <c r="B15" s="245">
        <f>Budgeted_Enter_Data!B15</f>
        <v>0</v>
      </c>
      <c r="C15" s="67" t="str">
        <f t="shared" si="0"/>
        <v>.</v>
      </c>
      <c r="D15" s="68" t="str">
        <f>IFERROR(C15*Budgeted_Enter_Data!O15,".")</f>
        <v>.</v>
      </c>
      <c r="E15" s="68" t="str">
        <f>IFERROR(C15*Budgeted_Enter_Data!P15,".")</f>
        <v>.</v>
      </c>
      <c r="F15" s="250">
        <f>Budgeted_Enter_Data!C15</f>
        <v>0</v>
      </c>
      <c r="G15" s="67" t="str">
        <f t="shared" si="1"/>
        <v>.</v>
      </c>
      <c r="H15" s="68" t="str">
        <f>IFERROR(G15*Budgeted_Enter_Data!O15,".")</f>
        <v>.</v>
      </c>
      <c r="I15" s="68" t="str">
        <f>IFERROR(G15*Budgeted_Enter_Data!P15,".")</f>
        <v>.</v>
      </c>
      <c r="J15" s="253">
        <f>Budgeted_Enter_Data!D15</f>
        <v>0</v>
      </c>
      <c r="K15" s="67" t="str">
        <f t="shared" si="2"/>
        <v>.</v>
      </c>
      <c r="L15" s="68" t="str">
        <f>IFERROR(K15*Budgeted_Enter_Data!O15,".")</f>
        <v>.</v>
      </c>
      <c r="M15" s="68" t="str">
        <f>IFERROR(K15*Budgeted_Enter_Data!P15,".")</f>
        <v>.</v>
      </c>
      <c r="N15" s="245">
        <f>Budgeted_Enter_Data!E15</f>
        <v>0</v>
      </c>
      <c r="O15" s="67" t="str">
        <f t="shared" si="3"/>
        <v>.</v>
      </c>
      <c r="P15" s="68" t="str">
        <f>IFERROR(O15*Budgeted_Enter_Data!O15,".")</f>
        <v>.</v>
      </c>
      <c r="Q15" s="68" t="str">
        <f>IFERROR(O15*Budgeted_Enter_Data!P15,".")</f>
        <v>.</v>
      </c>
      <c r="R15" s="245">
        <f>Budgeted_Enter_Data!F15</f>
        <v>0</v>
      </c>
      <c r="S15" s="67" t="str">
        <f t="shared" si="4"/>
        <v>.</v>
      </c>
      <c r="T15" s="68" t="str">
        <f>IFERROR(S15*Budgeted_Enter_Data!O15,".")</f>
        <v>.</v>
      </c>
      <c r="U15" s="68" t="str">
        <f>IFERROR(S15*Budgeted_Enter_Data!P15,".")</f>
        <v>.</v>
      </c>
      <c r="V15" s="253">
        <f>Budgeted_Enter_Data!G15</f>
        <v>0</v>
      </c>
      <c r="W15" s="67" t="str">
        <f t="shared" si="5"/>
        <v>.</v>
      </c>
      <c r="X15" s="69" t="str">
        <f>IFERROR(W15*Budgeted_Enter_Data!O15,".")</f>
        <v>.</v>
      </c>
      <c r="Y15" s="69" t="str">
        <f>IFERROR(W15*Budgeted_Enter_Data!P15,".")</f>
        <v>.</v>
      </c>
      <c r="Z15" s="267">
        <f>Budgeted_Enter_Data!H15</f>
        <v>0</v>
      </c>
      <c r="AA15" s="67" t="str">
        <f t="shared" si="6"/>
        <v>.</v>
      </c>
      <c r="AB15" s="68" t="str">
        <f>IFERROR(AA15*Budgeted_Enter_Data!O15,".")</f>
        <v>.</v>
      </c>
      <c r="AC15" s="68" t="str">
        <f>IFERROR(AA15*Budgeted_Enter_Data!P15,".")</f>
        <v>.</v>
      </c>
      <c r="AD15" s="275">
        <f>Budgeted_Enter_Data!I15</f>
        <v>0</v>
      </c>
      <c r="AE15" s="268" t="str">
        <f t="shared" si="7"/>
        <v>.</v>
      </c>
      <c r="AF15" s="365" t="str">
        <f>IFERROR(AE15*Budgeted_Enter_Data!O15,".")</f>
        <v>.</v>
      </c>
      <c r="AG15" s="365" t="str">
        <f>IFERROR(AE15*Budgeted_Enter_Data!P15,".")</f>
        <v>.</v>
      </c>
      <c r="AH15" s="364">
        <f>Budgeted_Enter_Data!J15</f>
        <v>0</v>
      </c>
      <c r="AI15" s="270" t="str">
        <f t="shared" si="8"/>
        <v>.</v>
      </c>
      <c r="AJ15" s="365" t="str">
        <f>IFERROR(AI15*Budgeted_Enter_Data!O15,".")</f>
        <v>.</v>
      </c>
      <c r="AK15" s="376" t="str">
        <f>IFERROR(AI15*Budgeted_Enter_Data!P15,".")</f>
        <v>.</v>
      </c>
      <c r="AL15" s="364">
        <f>Budgeted_Enter_Data!K15</f>
        <v>0</v>
      </c>
      <c r="AM15" s="270" t="str">
        <f t="shared" si="9"/>
        <v>.</v>
      </c>
      <c r="AN15" s="365" t="str">
        <f>IFERROR(AM15*Budgeted_Enter_Data!O15,".")</f>
        <v>.</v>
      </c>
      <c r="AO15" s="365" t="str">
        <f>IFERROR(AM15*Budgeted_Enter_Data!P15,".")</f>
        <v>.</v>
      </c>
      <c r="AP15" s="364">
        <f>Budgeted_Enter_Data!L15</f>
        <v>0</v>
      </c>
      <c r="AQ15" s="270" t="str">
        <f t="shared" si="10"/>
        <v>.</v>
      </c>
      <c r="AR15" s="365" t="str">
        <f>IFERROR(AQ15*Budgeted_Enter_Data!O9,".")</f>
        <v>.</v>
      </c>
      <c r="AS15" s="365" t="str">
        <f>IFERROR(AQ15*Budgeted_Enter_Data!P15,".")</f>
        <v>.</v>
      </c>
      <c r="AT15" s="364">
        <f>Budgeted_Enter_Data!M15</f>
        <v>0</v>
      </c>
      <c r="AU15" s="270" t="str">
        <f t="shared" si="11"/>
        <v>.</v>
      </c>
      <c r="AV15" s="365" t="str">
        <f>IFERROR(AU15*Budgeted_Enter_Data!O15,".")</f>
        <v>.</v>
      </c>
      <c r="AW15" s="365" t="str">
        <f>IFERROR(AU15*Budgeted_Enter_Data!P15,".")</f>
        <v>.</v>
      </c>
      <c r="AX15" s="264">
        <f t="shared" si="12"/>
        <v>0</v>
      </c>
      <c r="AY15" s="51"/>
    </row>
    <row r="16" spans="1:56" ht="23.5" customHeight="1" x14ac:dyDescent="0.35">
      <c r="A16" s="66" t="s">
        <v>19</v>
      </c>
      <c r="B16" s="245">
        <f>Budgeted_Enter_Data!B16</f>
        <v>0</v>
      </c>
      <c r="C16" s="67" t="str">
        <f t="shared" si="0"/>
        <v>.</v>
      </c>
      <c r="D16" s="68" t="str">
        <f>IFERROR(C16*Budgeted_Enter_Data!O16,".")</f>
        <v>.</v>
      </c>
      <c r="E16" s="68" t="str">
        <f>IFERROR(C16*Budgeted_Enter_Data!P16,".")</f>
        <v>.</v>
      </c>
      <c r="F16" s="250">
        <f>Budgeted_Enter_Data!C16</f>
        <v>0</v>
      </c>
      <c r="G16" s="67" t="str">
        <f t="shared" si="1"/>
        <v>.</v>
      </c>
      <c r="H16" s="68" t="str">
        <f>IFERROR(G16*Budgeted_Enter_Data!O16,".")</f>
        <v>.</v>
      </c>
      <c r="I16" s="68" t="str">
        <f>IFERROR(G16*Budgeted_Enter_Data!P16,".")</f>
        <v>.</v>
      </c>
      <c r="J16" s="253">
        <f>Budgeted_Enter_Data!D16</f>
        <v>0</v>
      </c>
      <c r="K16" s="67" t="str">
        <f t="shared" si="2"/>
        <v>.</v>
      </c>
      <c r="L16" s="68" t="str">
        <f>IFERROR(K16*Budgeted_Enter_Data!O16,".")</f>
        <v>.</v>
      </c>
      <c r="M16" s="68" t="str">
        <f>IFERROR(K16*Budgeted_Enter_Data!P16,".")</f>
        <v>.</v>
      </c>
      <c r="N16" s="245">
        <f>Budgeted_Enter_Data!E16</f>
        <v>0</v>
      </c>
      <c r="O16" s="67" t="str">
        <f t="shared" si="3"/>
        <v>.</v>
      </c>
      <c r="P16" s="68" t="str">
        <f>IFERROR(O16*Budgeted_Enter_Data!O16,".")</f>
        <v>.</v>
      </c>
      <c r="Q16" s="68" t="str">
        <f>IFERROR(O16*Budgeted_Enter_Data!P16,".")</f>
        <v>.</v>
      </c>
      <c r="R16" s="245">
        <f>Budgeted_Enter_Data!F16</f>
        <v>0</v>
      </c>
      <c r="S16" s="67" t="str">
        <f t="shared" si="4"/>
        <v>.</v>
      </c>
      <c r="T16" s="68" t="str">
        <f>IFERROR(S16*Budgeted_Enter_Data!O16,".")</f>
        <v>.</v>
      </c>
      <c r="U16" s="68" t="str">
        <f>IFERROR(S16*Budgeted_Enter_Data!P16,".")</f>
        <v>.</v>
      </c>
      <c r="V16" s="253">
        <f>Budgeted_Enter_Data!G16</f>
        <v>0</v>
      </c>
      <c r="W16" s="67" t="str">
        <f t="shared" si="5"/>
        <v>.</v>
      </c>
      <c r="X16" s="69" t="str">
        <f>IFERROR(W16*Budgeted_Enter_Data!O16,".")</f>
        <v>.</v>
      </c>
      <c r="Y16" s="69" t="str">
        <f>IFERROR(W16*Budgeted_Enter_Data!P16,".")</f>
        <v>.</v>
      </c>
      <c r="Z16" s="267">
        <f>Budgeted_Enter_Data!H16</f>
        <v>0</v>
      </c>
      <c r="AA16" s="67" t="str">
        <f t="shared" si="6"/>
        <v>.</v>
      </c>
      <c r="AB16" s="68" t="str">
        <f>IFERROR(AA16*Budgeted_Enter_Data!O16,".")</f>
        <v>.</v>
      </c>
      <c r="AC16" s="68" t="str">
        <f>IFERROR(AA16*Budgeted_Enter_Data!P16,".")</f>
        <v>.</v>
      </c>
      <c r="AD16" s="275">
        <f>Budgeted_Enter_Data!I16</f>
        <v>0</v>
      </c>
      <c r="AE16" s="268" t="str">
        <f t="shared" si="7"/>
        <v>.</v>
      </c>
      <c r="AF16" s="365" t="str">
        <f>IFERROR(AE16*Budgeted_Enter_Data!O16,".")</f>
        <v>.</v>
      </c>
      <c r="AG16" s="365" t="str">
        <f>IFERROR(AE16*Budgeted_Enter_Data!P16,".")</f>
        <v>.</v>
      </c>
      <c r="AH16" s="364">
        <f>Budgeted_Enter_Data!J16</f>
        <v>0</v>
      </c>
      <c r="AI16" s="270" t="str">
        <f t="shared" si="8"/>
        <v>.</v>
      </c>
      <c r="AJ16" s="365" t="str">
        <f>IFERROR(AI16*Budgeted_Enter_Data!O16,".")</f>
        <v>.</v>
      </c>
      <c r="AK16" s="376" t="str">
        <f>IFERROR(AI16*Budgeted_Enter_Data!P16,".")</f>
        <v>.</v>
      </c>
      <c r="AL16" s="364">
        <f>Budgeted_Enter_Data!K16</f>
        <v>0</v>
      </c>
      <c r="AM16" s="270" t="str">
        <f t="shared" si="9"/>
        <v>.</v>
      </c>
      <c r="AN16" s="365" t="str">
        <f>IFERROR(AM16*Budgeted_Enter_Data!O16,".")</f>
        <v>.</v>
      </c>
      <c r="AO16" s="365" t="str">
        <f>IFERROR(AM16*Budgeted_Enter_Data!P16,".")</f>
        <v>.</v>
      </c>
      <c r="AP16" s="364">
        <f>Budgeted_Enter_Data!L16</f>
        <v>0</v>
      </c>
      <c r="AQ16" s="270" t="str">
        <f t="shared" si="10"/>
        <v>.</v>
      </c>
      <c r="AR16" s="365" t="str">
        <f>IFERROR(AQ16*Budgeted_Enter_Data!O9,".")</f>
        <v>.</v>
      </c>
      <c r="AS16" s="365" t="str">
        <f>IFERROR(AQ16*Budgeted_Enter_Data!P16,".")</f>
        <v>.</v>
      </c>
      <c r="AT16" s="364">
        <f>Budgeted_Enter_Data!M16</f>
        <v>0</v>
      </c>
      <c r="AU16" s="270" t="str">
        <f t="shared" si="11"/>
        <v>.</v>
      </c>
      <c r="AV16" s="365" t="str">
        <f>IFERROR(AU16*Budgeted_Enter_Data!O16,".")</f>
        <v>.</v>
      </c>
      <c r="AW16" s="365" t="str">
        <f>IFERROR(AU16*Budgeted_Enter_Data!P16,".")</f>
        <v>.</v>
      </c>
      <c r="AX16" s="264">
        <f t="shared" si="12"/>
        <v>0</v>
      </c>
      <c r="AY16" s="51"/>
      <c r="BD16" s="70"/>
    </row>
    <row r="17" spans="1:51" ht="23.5" customHeight="1" x14ac:dyDescent="0.35">
      <c r="A17" s="66" t="s">
        <v>2</v>
      </c>
      <c r="B17" s="245">
        <f>Budgeted_Enter_Data!B17</f>
        <v>0</v>
      </c>
      <c r="C17" s="67" t="str">
        <f t="shared" si="0"/>
        <v>.</v>
      </c>
      <c r="D17" s="68" t="str">
        <f>IFERROR(C17*Budgeted_Enter_Data!O17,".")</f>
        <v>.</v>
      </c>
      <c r="E17" s="68" t="str">
        <f>IFERROR(C17*Budgeted_Enter_Data!P17,".")</f>
        <v>.</v>
      </c>
      <c r="F17" s="250">
        <f>Budgeted_Enter_Data!C17</f>
        <v>0</v>
      </c>
      <c r="G17" s="67" t="str">
        <f t="shared" si="1"/>
        <v>.</v>
      </c>
      <c r="H17" s="68" t="str">
        <f>IFERROR(G17*Budgeted_Enter_Data!O17,".")</f>
        <v>.</v>
      </c>
      <c r="I17" s="68" t="str">
        <f>IFERROR(G17*Budgeted_Enter_Data!P17,".")</f>
        <v>.</v>
      </c>
      <c r="J17" s="253">
        <f>Budgeted_Enter_Data!D17</f>
        <v>0</v>
      </c>
      <c r="K17" s="67" t="str">
        <f t="shared" si="2"/>
        <v>.</v>
      </c>
      <c r="L17" s="68" t="str">
        <f>IFERROR(K17*Budgeted_Enter_Data!O17,".")</f>
        <v>.</v>
      </c>
      <c r="M17" s="68" t="str">
        <f>IFERROR(K17*Budgeted_Enter_Data!P17,".")</f>
        <v>.</v>
      </c>
      <c r="N17" s="245">
        <f>Budgeted_Enter_Data!E17</f>
        <v>0</v>
      </c>
      <c r="O17" s="67" t="str">
        <f t="shared" si="3"/>
        <v>.</v>
      </c>
      <c r="P17" s="68" t="str">
        <f>IFERROR(O17*Budgeted_Enter_Data!O17,".")</f>
        <v>.</v>
      </c>
      <c r="Q17" s="68" t="str">
        <f>IFERROR(O17*Budgeted_Enter_Data!P17,".")</f>
        <v>.</v>
      </c>
      <c r="R17" s="245">
        <f>Budgeted_Enter_Data!F17</f>
        <v>0</v>
      </c>
      <c r="S17" s="67" t="str">
        <f t="shared" si="4"/>
        <v>.</v>
      </c>
      <c r="T17" s="68" t="str">
        <f>IFERROR(S17*Budgeted_Enter_Data!O17,".")</f>
        <v>.</v>
      </c>
      <c r="U17" s="68" t="str">
        <f>IFERROR(S17*Budgeted_Enter_Data!P17,".")</f>
        <v>.</v>
      </c>
      <c r="V17" s="253">
        <f>Budgeted_Enter_Data!G17</f>
        <v>0</v>
      </c>
      <c r="W17" s="67" t="str">
        <f t="shared" si="5"/>
        <v>.</v>
      </c>
      <c r="X17" s="69" t="str">
        <f>IFERROR(W17*Budgeted_Enter_Data!O17,".")</f>
        <v>.</v>
      </c>
      <c r="Y17" s="69" t="str">
        <f>IFERROR(W17*Budgeted_Enter_Data!P17,".")</f>
        <v>.</v>
      </c>
      <c r="Z17" s="267">
        <f>Budgeted_Enter_Data!H17</f>
        <v>0</v>
      </c>
      <c r="AA17" s="67" t="str">
        <f t="shared" si="6"/>
        <v>.</v>
      </c>
      <c r="AB17" s="68" t="str">
        <f>IFERROR(AA17*Budgeted_Enter_Data!O17,".")</f>
        <v>.</v>
      </c>
      <c r="AC17" s="68" t="str">
        <f>IFERROR(AA17*Budgeted_Enter_Data!P17,".")</f>
        <v>.</v>
      </c>
      <c r="AD17" s="275">
        <f>Budgeted_Enter_Data!I17</f>
        <v>0</v>
      </c>
      <c r="AE17" s="268" t="str">
        <f t="shared" si="7"/>
        <v>.</v>
      </c>
      <c r="AF17" s="365" t="str">
        <f>IFERROR(AE17*Budgeted_Enter_Data!O17,".")</f>
        <v>.</v>
      </c>
      <c r="AG17" s="365" t="str">
        <f>IFERROR(AE17*Budgeted_Enter_Data!P17,".")</f>
        <v>.</v>
      </c>
      <c r="AH17" s="364">
        <f>Budgeted_Enter_Data!J17</f>
        <v>0</v>
      </c>
      <c r="AI17" s="270" t="str">
        <f t="shared" si="8"/>
        <v>.</v>
      </c>
      <c r="AJ17" s="365" t="str">
        <f>IFERROR(AI17*Budgeted_Enter_Data!O17,".")</f>
        <v>.</v>
      </c>
      <c r="AK17" s="376" t="str">
        <f>IFERROR(AI17*Budgeted_Enter_Data!P17,".")</f>
        <v>.</v>
      </c>
      <c r="AL17" s="364">
        <f>Budgeted_Enter_Data!K17</f>
        <v>0</v>
      </c>
      <c r="AM17" s="270" t="str">
        <f t="shared" si="9"/>
        <v>.</v>
      </c>
      <c r="AN17" s="365" t="str">
        <f>IFERROR(AM17*Budgeted_Enter_Data!O17,".")</f>
        <v>.</v>
      </c>
      <c r="AO17" s="365" t="str">
        <f>IFERROR(AM17*Budgeted_Enter_Data!P17,".")</f>
        <v>.</v>
      </c>
      <c r="AP17" s="364">
        <f>Budgeted_Enter_Data!L17</f>
        <v>0</v>
      </c>
      <c r="AQ17" s="270" t="str">
        <f t="shared" si="10"/>
        <v>.</v>
      </c>
      <c r="AR17" s="365" t="str">
        <f>IFERROR(AQ17*Budgeted_Enter_Data!O9,".")</f>
        <v>.</v>
      </c>
      <c r="AS17" s="365" t="str">
        <f>IFERROR(AQ17*Budgeted_Enter_Data!P17,".")</f>
        <v>.</v>
      </c>
      <c r="AT17" s="364">
        <f>Budgeted_Enter_Data!M17</f>
        <v>0</v>
      </c>
      <c r="AU17" s="270" t="str">
        <f t="shared" si="11"/>
        <v>.</v>
      </c>
      <c r="AV17" s="365" t="str">
        <f>IFERROR(AU17*Budgeted_Enter_Data!O17,".")</f>
        <v>.</v>
      </c>
      <c r="AW17" s="365" t="str">
        <f>IFERROR(AU17*Budgeted_Enter_Data!P17,".")</f>
        <v>.</v>
      </c>
      <c r="AX17" s="264">
        <f t="shared" si="12"/>
        <v>0</v>
      </c>
      <c r="AY17" s="51"/>
    </row>
    <row r="18" spans="1:51" ht="23.15" customHeight="1" x14ac:dyDescent="0.35">
      <c r="A18" s="66" t="s">
        <v>10</v>
      </c>
      <c r="B18" s="245">
        <f>Budgeted_Enter_Data!B18</f>
        <v>0</v>
      </c>
      <c r="C18" s="67" t="str">
        <f t="shared" si="0"/>
        <v>.</v>
      </c>
      <c r="D18" s="68" t="str">
        <f>IFERROR(C18*Budgeted_Enter_Data!O18,".")</f>
        <v>.</v>
      </c>
      <c r="E18" s="68" t="str">
        <f>IFERROR(C18*Budgeted_Enter_Data!P18,".")</f>
        <v>.</v>
      </c>
      <c r="F18" s="250">
        <f>Budgeted_Enter_Data!C18</f>
        <v>0</v>
      </c>
      <c r="G18" s="67" t="str">
        <f t="shared" si="1"/>
        <v>.</v>
      </c>
      <c r="H18" s="68" t="str">
        <f>IFERROR(G18*Budgeted_Enter_Data!O18,".")</f>
        <v>.</v>
      </c>
      <c r="I18" s="68" t="str">
        <f>IFERROR(G18*Budgeted_Enter_Data!P18,".")</f>
        <v>.</v>
      </c>
      <c r="J18" s="253">
        <f>Budgeted_Enter_Data!D18</f>
        <v>0</v>
      </c>
      <c r="K18" s="67" t="str">
        <f t="shared" si="2"/>
        <v>.</v>
      </c>
      <c r="L18" s="68" t="str">
        <f>IFERROR(K18*Budgeted_Enter_Data!O18,".")</f>
        <v>.</v>
      </c>
      <c r="M18" s="68" t="str">
        <f>IFERROR(K18*Budgeted_Enter_Data!P18,".")</f>
        <v>.</v>
      </c>
      <c r="N18" s="245">
        <f>Budgeted_Enter_Data!E18</f>
        <v>0</v>
      </c>
      <c r="O18" s="67" t="str">
        <f t="shared" si="3"/>
        <v>.</v>
      </c>
      <c r="P18" s="68" t="str">
        <f>IFERROR(O18*Budgeted_Enter_Data!O18,".")</f>
        <v>.</v>
      </c>
      <c r="Q18" s="68" t="str">
        <f>IFERROR(O18*Budgeted_Enter_Data!P18,".")</f>
        <v>.</v>
      </c>
      <c r="R18" s="245">
        <f>Budgeted_Enter_Data!F18</f>
        <v>0</v>
      </c>
      <c r="S18" s="67" t="str">
        <f t="shared" si="4"/>
        <v>.</v>
      </c>
      <c r="T18" s="68" t="str">
        <f>IFERROR(S18*Budgeted_Enter_Data!O18,".")</f>
        <v>.</v>
      </c>
      <c r="U18" s="68" t="str">
        <f>IFERROR(S18*Budgeted_Enter_Data!P18,".")</f>
        <v>.</v>
      </c>
      <c r="V18" s="253">
        <f>Budgeted_Enter_Data!G18</f>
        <v>0</v>
      </c>
      <c r="W18" s="67" t="str">
        <f t="shared" si="5"/>
        <v>.</v>
      </c>
      <c r="X18" s="69" t="str">
        <f>IFERROR(W18*Budgeted_Enter_Data!O18,".")</f>
        <v>.</v>
      </c>
      <c r="Y18" s="69" t="str">
        <f>IFERROR(W18*Budgeted_Enter_Data!P18,".")</f>
        <v>.</v>
      </c>
      <c r="Z18" s="267">
        <f>Budgeted_Enter_Data!H18</f>
        <v>0</v>
      </c>
      <c r="AA18" s="67" t="str">
        <f t="shared" si="6"/>
        <v>.</v>
      </c>
      <c r="AB18" s="68" t="str">
        <f>IFERROR(AA18*Budgeted_Enter_Data!O18,".")</f>
        <v>.</v>
      </c>
      <c r="AC18" s="68" t="str">
        <f>IFERROR(AA18*Budgeted_Enter_Data!P18,".")</f>
        <v>.</v>
      </c>
      <c r="AD18" s="275">
        <f>Budgeted_Enter_Data!I18</f>
        <v>0</v>
      </c>
      <c r="AE18" s="268" t="str">
        <f t="shared" si="7"/>
        <v>.</v>
      </c>
      <c r="AF18" s="365" t="str">
        <f>IFERROR(AE18*Budgeted_Enter_Data!O18,".")</f>
        <v>.</v>
      </c>
      <c r="AG18" s="365" t="str">
        <f>IFERROR(AE18*Budgeted_Enter_Data!P18,".")</f>
        <v>.</v>
      </c>
      <c r="AH18" s="364">
        <f>Budgeted_Enter_Data!J18</f>
        <v>0</v>
      </c>
      <c r="AI18" s="270" t="str">
        <f t="shared" si="8"/>
        <v>.</v>
      </c>
      <c r="AJ18" s="365" t="str">
        <f>IFERROR(AI18*Budgeted_Enter_Data!O18,".")</f>
        <v>.</v>
      </c>
      <c r="AK18" s="376" t="str">
        <f>IFERROR(AI18*Budgeted_Enter_Data!P18,".")</f>
        <v>.</v>
      </c>
      <c r="AL18" s="364">
        <f>Budgeted_Enter_Data!K18</f>
        <v>0</v>
      </c>
      <c r="AM18" s="270" t="str">
        <f t="shared" si="9"/>
        <v>.</v>
      </c>
      <c r="AN18" s="365" t="str">
        <f>IFERROR(AM18*Budgeted_Enter_Data!O18,".")</f>
        <v>.</v>
      </c>
      <c r="AO18" s="365" t="str">
        <f>IFERROR(AM18*Budgeted_Enter_Data!P18,".")</f>
        <v>.</v>
      </c>
      <c r="AP18" s="364">
        <f>Budgeted_Enter_Data!L18</f>
        <v>0</v>
      </c>
      <c r="AQ18" s="270" t="str">
        <f t="shared" si="10"/>
        <v>.</v>
      </c>
      <c r="AR18" s="365" t="str">
        <f>IFERROR(AQ18*Budgeted_Enter_Data!O9,".")</f>
        <v>.</v>
      </c>
      <c r="AS18" s="365" t="str">
        <f>IFERROR(AQ18*Budgeted_Enter_Data!P18,".")</f>
        <v>.</v>
      </c>
      <c r="AT18" s="364">
        <f>Budgeted_Enter_Data!M18</f>
        <v>0</v>
      </c>
      <c r="AU18" s="270" t="str">
        <f t="shared" si="11"/>
        <v>.</v>
      </c>
      <c r="AV18" s="365" t="str">
        <f>IFERROR(AU18*Budgeted_Enter_Data!O18,".")</f>
        <v>.</v>
      </c>
      <c r="AW18" s="365" t="str">
        <f>IFERROR(AU18*Budgeted_Enter_Data!P18,".")</f>
        <v>.</v>
      </c>
      <c r="AX18" s="264">
        <f t="shared" si="12"/>
        <v>0</v>
      </c>
      <c r="AY18" s="51"/>
    </row>
    <row r="19" spans="1:51" ht="26" x14ac:dyDescent="0.35">
      <c r="A19" s="66" t="s">
        <v>30</v>
      </c>
      <c r="B19" s="245">
        <f>Budgeted_Enter_Data!B19</f>
        <v>0</v>
      </c>
      <c r="C19" s="67" t="str">
        <f t="shared" si="0"/>
        <v>.</v>
      </c>
      <c r="D19" s="68" t="str">
        <f>IFERROR(C19*Budgeted_Enter_Data!O19,".")</f>
        <v>.</v>
      </c>
      <c r="E19" s="68" t="str">
        <f>IFERROR(C19*Budgeted_Enter_Data!P19,".")</f>
        <v>.</v>
      </c>
      <c r="F19" s="250">
        <f>Budgeted_Enter_Data!C19</f>
        <v>0</v>
      </c>
      <c r="G19" s="67" t="str">
        <f t="shared" si="1"/>
        <v>.</v>
      </c>
      <c r="H19" s="68" t="str">
        <f>IFERROR(G19*Budgeted_Enter_Data!O19,".")</f>
        <v>.</v>
      </c>
      <c r="I19" s="68" t="str">
        <f>IFERROR(G19*Budgeted_Enter_Data!P19,".")</f>
        <v>.</v>
      </c>
      <c r="J19" s="253">
        <f>Budgeted_Enter_Data!D19</f>
        <v>0</v>
      </c>
      <c r="K19" s="67" t="str">
        <f t="shared" si="2"/>
        <v>.</v>
      </c>
      <c r="L19" s="68" t="str">
        <f>IFERROR(K19*Budgeted_Enter_Data!O19,".")</f>
        <v>.</v>
      </c>
      <c r="M19" s="68" t="str">
        <f>IFERROR(K19*Budgeted_Enter_Data!P19,".")</f>
        <v>.</v>
      </c>
      <c r="N19" s="245">
        <f>Budgeted_Enter_Data!E19</f>
        <v>0</v>
      </c>
      <c r="O19" s="67" t="str">
        <f t="shared" si="3"/>
        <v>.</v>
      </c>
      <c r="P19" s="68" t="str">
        <f>IFERROR(O19*Budgeted_Enter_Data!O19,".")</f>
        <v>.</v>
      </c>
      <c r="Q19" s="68" t="str">
        <f>IFERROR(O19*Budgeted_Enter_Data!P19,".")</f>
        <v>.</v>
      </c>
      <c r="R19" s="245">
        <f>Budgeted_Enter_Data!F19</f>
        <v>0</v>
      </c>
      <c r="S19" s="67" t="str">
        <f t="shared" si="4"/>
        <v>.</v>
      </c>
      <c r="T19" s="68" t="str">
        <f>IFERROR(S19*Budgeted_Enter_Data!O19,".")</f>
        <v>.</v>
      </c>
      <c r="U19" s="68" t="str">
        <f>IFERROR(S19*Budgeted_Enter_Data!P19,".")</f>
        <v>.</v>
      </c>
      <c r="V19" s="253">
        <f>Budgeted_Enter_Data!G19</f>
        <v>0</v>
      </c>
      <c r="W19" s="67" t="str">
        <f t="shared" si="5"/>
        <v>.</v>
      </c>
      <c r="X19" s="69" t="str">
        <f>IFERROR(W19*Budgeted_Enter_Data!O19,".")</f>
        <v>.</v>
      </c>
      <c r="Y19" s="69" t="str">
        <f>IFERROR(W19*Budgeted_Enter_Data!P19,".")</f>
        <v>.</v>
      </c>
      <c r="Z19" s="267">
        <f>Budgeted_Enter_Data!H19</f>
        <v>0</v>
      </c>
      <c r="AA19" s="67" t="str">
        <f t="shared" si="6"/>
        <v>.</v>
      </c>
      <c r="AB19" s="68" t="str">
        <f>IFERROR(AA19*Budgeted_Enter_Data!O19,".")</f>
        <v>.</v>
      </c>
      <c r="AC19" s="68" t="str">
        <f>IFERROR(AA19*Budgeted_Enter_Data!P19,".")</f>
        <v>.</v>
      </c>
      <c r="AD19" s="275">
        <f>Budgeted_Enter_Data!I19</f>
        <v>0</v>
      </c>
      <c r="AE19" s="268" t="str">
        <f t="shared" si="7"/>
        <v>.</v>
      </c>
      <c r="AF19" s="365" t="str">
        <f>IFERROR(AE19*Budgeted_Enter_Data!O19,".")</f>
        <v>.</v>
      </c>
      <c r="AG19" s="365" t="str">
        <f>IFERROR(AE19*Budgeted_Enter_Data!P19,".")</f>
        <v>.</v>
      </c>
      <c r="AH19" s="364">
        <f>Budgeted_Enter_Data!J19</f>
        <v>0</v>
      </c>
      <c r="AI19" s="270" t="str">
        <f t="shared" si="8"/>
        <v>.</v>
      </c>
      <c r="AJ19" s="365" t="str">
        <f>IFERROR(AI19*Budgeted_Enter_Data!O19,".")</f>
        <v>.</v>
      </c>
      <c r="AK19" s="376" t="str">
        <f>IFERROR(AI19*Budgeted_Enter_Data!P19,".")</f>
        <v>.</v>
      </c>
      <c r="AL19" s="364">
        <f>Budgeted_Enter_Data!K19</f>
        <v>0</v>
      </c>
      <c r="AM19" s="270" t="str">
        <f t="shared" si="9"/>
        <v>.</v>
      </c>
      <c r="AN19" s="365" t="str">
        <f>IFERROR(AM19*Budgeted_Enter_Data!O19,".")</f>
        <v>.</v>
      </c>
      <c r="AO19" s="365" t="str">
        <f>IFERROR(AM19*Budgeted_Enter_Data!P19,".")</f>
        <v>.</v>
      </c>
      <c r="AP19" s="364">
        <f>Budgeted_Enter_Data!L19</f>
        <v>0</v>
      </c>
      <c r="AQ19" s="270" t="str">
        <f t="shared" si="10"/>
        <v>.</v>
      </c>
      <c r="AR19" s="365" t="str">
        <f>IFERROR(AQ19*Budgeted_Enter_Data!O9,".")</f>
        <v>.</v>
      </c>
      <c r="AS19" s="365" t="str">
        <f>IFERROR(AQ19*Budgeted_Enter_Data!P19,".")</f>
        <v>.</v>
      </c>
      <c r="AT19" s="364">
        <f>Budgeted_Enter_Data!M19</f>
        <v>0</v>
      </c>
      <c r="AU19" s="270" t="str">
        <f t="shared" si="11"/>
        <v>.</v>
      </c>
      <c r="AV19" s="365" t="str">
        <f>IFERROR(AU19*Budgeted_Enter_Data!O19,".")</f>
        <v>.</v>
      </c>
      <c r="AW19" s="365" t="str">
        <f>IFERROR(AU19*Budgeted_Enter_Data!P19,".")</f>
        <v>.</v>
      </c>
      <c r="AX19" s="264">
        <f t="shared" si="12"/>
        <v>0</v>
      </c>
      <c r="AY19" s="51"/>
    </row>
    <row r="20" spans="1:51" ht="3" customHeight="1" x14ac:dyDescent="0.35">
      <c r="A20" s="71"/>
      <c r="B20" s="72"/>
      <c r="C20" s="73" t="str">
        <f t="shared" si="0"/>
        <v>.</v>
      </c>
      <c r="D20" s="74" t="str">
        <f>IFERROR(C20*#REF!,".")</f>
        <v>.</v>
      </c>
      <c r="E20" s="74" t="str">
        <f>IFERROR(C20*#REF!,".")</f>
        <v>.</v>
      </c>
      <c r="F20" s="72"/>
      <c r="G20" s="73" t="str">
        <f t="shared" si="1"/>
        <v>.</v>
      </c>
      <c r="H20" s="74" t="str">
        <f>IFERROR(G20*#REF!,".")</f>
        <v>.</v>
      </c>
      <c r="I20" s="74" t="str">
        <f>IFERROR(G20*#REF!,".")</f>
        <v>.</v>
      </c>
      <c r="J20" s="72"/>
      <c r="K20" s="73" t="str">
        <f t="shared" si="2"/>
        <v>.</v>
      </c>
      <c r="L20" s="74" t="str">
        <f>IFERROR(K20*#REF!,".")</f>
        <v>.</v>
      </c>
      <c r="M20" s="74" t="str">
        <f>IFERROR(K20*#REF!,".")</f>
        <v>.</v>
      </c>
      <c r="N20" s="72"/>
      <c r="O20" s="73" t="str">
        <f t="shared" si="3"/>
        <v>.</v>
      </c>
      <c r="P20" s="74" t="str">
        <f>IFERROR(O20*#REF!,".")</f>
        <v>.</v>
      </c>
      <c r="Q20" s="74" t="str">
        <f>IFERROR(O20*#REF!,".")</f>
        <v>.</v>
      </c>
      <c r="R20" s="72"/>
      <c r="S20" s="73" t="str">
        <f t="shared" si="4"/>
        <v>.</v>
      </c>
      <c r="T20" s="74" t="str">
        <f>IFERROR(S20*#REF!,".")</f>
        <v>.</v>
      </c>
      <c r="U20" s="74" t="str">
        <f>IFERROR(S20*#REF!,".")</f>
        <v>.</v>
      </c>
      <c r="V20" s="72"/>
      <c r="W20" s="75" t="e">
        <f>V20/AX20</f>
        <v>#DIV/0!</v>
      </c>
      <c r="X20" s="75"/>
      <c r="Y20" s="75"/>
      <c r="Z20" s="72"/>
      <c r="AA20" s="75"/>
      <c r="AB20" s="374"/>
      <c r="AC20" s="374"/>
      <c r="AD20" s="72"/>
      <c r="AE20" s="75" t="s">
        <v>26</v>
      </c>
      <c r="AF20" s="375"/>
      <c r="AG20" s="375"/>
      <c r="AH20" s="271"/>
      <c r="AI20" s="271"/>
      <c r="AJ20" s="375"/>
      <c r="AK20" s="375"/>
      <c r="AL20" s="271"/>
      <c r="AM20" s="271"/>
      <c r="AN20" s="375"/>
      <c r="AO20" s="375"/>
      <c r="AP20" s="271"/>
      <c r="AQ20" s="271"/>
      <c r="AR20" s="375"/>
      <c r="AS20" s="375"/>
      <c r="AT20" s="271"/>
      <c r="AU20" s="271"/>
      <c r="AV20" s="375"/>
      <c r="AW20" s="375"/>
      <c r="AX20" s="50">
        <f t="shared" ref="AX20" si="13">B20+F20+J20+N20+R20+V20+Z20+AD20</f>
        <v>0</v>
      </c>
      <c r="AY20" s="51"/>
    </row>
    <row r="21" spans="1:51" ht="23.5" customHeight="1" x14ac:dyDescent="0.35">
      <c r="A21" s="66" t="s">
        <v>11</v>
      </c>
      <c r="B21" s="245">
        <f>Budgeted_Enter_Data!B21</f>
        <v>0</v>
      </c>
      <c r="C21" s="67" t="str">
        <f t="shared" si="0"/>
        <v>.</v>
      </c>
      <c r="D21" s="68" t="str">
        <f>IFERROR(C21*Budgeted_Enter_Data!O21,".")</f>
        <v>.</v>
      </c>
      <c r="E21" s="68" t="str">
        <f>IFERROR(C21*Budgeted_Enter_Data!P21,".")</f>
        <v>.</v>
      </c>
      <c r="F21" s="250">
        <f>Budgeted_Enter_Data!C21</f>
        <v>0</v>
      </c>
      <c r="G21" s="67" t="str">
        <f t="shared" si="1"/>
        <v>.</v>
      </c>
      <c r="H21" s="68" t="str">
        <f>IFERROR(G21*Budgeted_Enter_Data!O21,".")</f>
        <v>.</v>
      </c>
      <c r="I21" s="68" t="str">
        <f>IFERROR(G21*Budgeted_Enter_Data!P21,".")</f>
        <v>.</v>
      </c>
      <c r="J21" s="253">
        <f>Budgeted_Enter_Data!D21</f>
        <v>0</v>
      </c>
      <c r="K21" s="67" t="str">
        <f t="shared" si="2"/>
        <v>.</v>
      </c>
      <c r="L21" s="68" t="str">
        <f>IFERROR(K21*Budgeted_Enter_Data!O21,".")</f>
        <v>.</v>
      </c>
      <c r="M21" s="68" t="str">
        <f>IFERROR(K21*Budgeted_Enter_Data!P21,".")</f>
        <v>.</v>
      </c>
      <c r="N21" s="245">
        <f>Budgeted_Enter_Data!E21</f>
        <v>0</v>
      </c>
      <c r="O21" s="67" t="str">
        <f t="shared" si="3"/>
        <v>.</v>
      </c>
      <c r="P21" s="68" t="str">
        <f>IFERROR(O21*Budgeted_Enter_Data!O21,".")</f>
        <v>.</v>
      </c>
      <c r="Q21" s="68" t="str">
        <f>IFERROR(O21*Budgeted_Enter_Data!P21,".")</f>
        <v>.</v>
      </c>
      <c r="R21" s="245">
        <f>Budgeted_Enter_Data!F21</f>
        <v>0</v>
      </c>
      <c r="S21" s="67" t="str">
        <f t="shared" si="4"/>
        <v>.</v>
      </c>
      <c r="T21" s="68" t="str">
        <f>IFERROR(S21*Budgeted_Enter_Data!O21,".")</f>
        <v>.</v>
      </c>
      <c r="U21" s="68" t="str">
        <f>IFERROR(S21*Budgeted_Enter_Data!P21,".")</f>
        <v>.</v>
      </c>
      <c r="V21" s="253">
        <f>Budgeted_Enter_Data!G21</f>
        <v>0</v>
      </c>
      <c r="W21" s="67" t="str">
        <f t="shared" ref="W21:W33" si="14">IFERROR(V21/AX21,".")</f>
        <v>.</v>
      </c>
      <c r="X21" s="67" t="str">
        <f>IFERROR(W21*Budgeted_Enter_Data!O21,".")</f>
        <v>.</v>
      </c>
      <c r="Y21" s="67" t="str">
        <f>IFERROR(W21*Budgeted_Enter_Data!P21,".")</f>
        <v>.</v>
      </c>
      <c r="Z21" s="267">
        <f>Budgeted_Enter_Data!H21</f>
        <v>0</v>
      </c>
      <c r="AA21" s="67" t="str">
        <f t="shared" ref="AA21:AA33" si="15">IFERROR(Z21/AX21,".")</f>
        <v>.</v>
      </c>
      <c r="AB21" s="68" t="str">
        <f>IFERROR(AA21*Budgeted_Enter_Data!O21,".")</f>
        <v>.</v>
      </c>
      <c r="AC21" s="68" t="str">
        <f>IFERROR(AA21*Budgeted_Enter_Data!P9,".")</f>
        <v>.</v>
      </c>
      <c r="AD21" s="275">
        <f>Budgeted_Enter_Data!I21</f>
        <v>0</v>
      </c>
      <c r="AE21" s="268" t="str">
        <f>IFERROR(AD21/AX21,".")</f>
        <v>.</v>
      </c>
      <c r="AF21" s="365" t="str">
        <f>IFERROR(AE21*Budgeted_Enter_Data!O21,".")</f>
        <v>.</v>
      </c>
      <c r="AG21" s="365" t="str">
        <f>IFERROR(AE21*Budgeted_Enter_Data!P21,".")</f>
        <v>.</v>
      </c>
      <c r="AH21" s="364">
        <f>Budgeted_Enter_Data!J21</f>
        <v>0</v>
      </c>
      <c r="AI21" s="270" t="str">
        <f>IFERROR(AH21/AX21, ".")</f>
        <v>.</v>
      </c>
      <c r="AJ21" s="365" t="str">
        <f>IFERROR(AI21*Budgeted_Enter_Data!O21,".")</f>
        <v>.</v>
      </c>
      <c r="AK21" s="365" t="str">
        <f>IFERROR(AI21*Budgeted_Enter_Data!P21,".")</f>
        <v>.</v>
      </c>
      <c r="AL21" s="364">
        <f>Budgeted_Enter_Data!K21</f>
        <v>0</v>
      </c>
      <c r="AM21" s="270" t="str">
        <f>IFERROR(AL21/AX21,".")</f>
        <v>.</v>
      </c>
      <c r="AN21" s="365" t="str">
        <f>IFERROR(AM21*Budgeted_Enter_Data!O21,".")</f>
        <v>.</v>
      </c>
      <c r="AO21" s="365" t="str">
        <f>IFERROR(AM21*Budgeted_Enter_Data!P21,".")</f>
        <v>.</v>
      </c>
      <c r="AP21" s="364">
        <f>Budgeted_Enter_Data!L21</f>
        <v>0</v>
      </c>
      <c r="AQ21" s="270" t="str">
        <f>IFERROR(AP21/AX21,".")</f>
        <v>.</v>
      </c>
      <c r="AR21" s="365" t="str">
        <f>IFERROR(AQ21*Budgeted_Enter_Data!O21,".")</f>
        <v>.</v>
      </c>
      <c r="AS21" s="365" t="str">
        <f>IFERROR(AQ21*Budgeted_Enter_Data!P21,".")</f>
        <v>.</v>
      </c>
      <c r="AT21" s="364">
        <f>Budgeted_Enter_Data!M21</f>
        <v>0</v>
      </c>
      <c r="AU21" s="270" t="str">
        <f>IFERROR(AT21/AX21,".")</f>
        <v>.</v>
      </c>
      <c r="AV21" s="365" t="str">
        <f>IFERROR(AU21*Budgeted_Enter_Data!O21,".")</f>
        <v>.</v>
      </c>
      <c r="AW21" s="365" t="str">
        <f>IFERROR(AU21*Budgeted_Enter_Data!P21,".")</f>
        <v>.</v>
      </c>
      <c r="AX21" s="264">
        <f>B21+F21+J21+N21+R21+V21+Z21+AD21+AH21+AL21+AP21+AT21</f>
        <v>0</v>
      </c>
      <c r="AY21" s="51"/>
    </row>
    <row r="22" spans="1:51" ht="23.5" customHeight="1" x14ac:dyDescent="0.35">
      <c r="A22" s="66" t="s">
        <v>23</v>
      </c>
      <c r="B22" s="245">
        <f>Budgeted_Enter_Data!B22</f>
        <v>0</v>
      </c>
      <c r="C22" s="67" t="str">
        <f t="shared" si="0"/>
        <v>.</v>
      </c>
      <c r="D22" s="68" t="str">
        <f>IFERROR(C22*Budgeted_Enter_Data!O22,".")</f>
        <v>.</v>
      </c>
      <c r="E22" s="68" t="str">
        <f>IFERROR(C22*Budgeted_Enter_Data!P22,".")</f>
        <v>.</v>
      </c>
      <c r="F22" s="250">
        <f>Budgeted_Enter_Data!C22</f>
        <v>0</v>
      </c>
      <c r="G22" s="67" t="str">
        <f t="shared" si="1"/>
        <v>.</v>
      </c>
      <c r="H22" s="68" t="str">
        <f>IFERROR(G22*Budgeted_Enter_Data!O22,".")</f>
        <v>.</v>
      </c>
      <c r="I22" s="68" t="str">
        <f>IFERROR(G22*Budgeted_Enter_Data!P22,".")</f>
        <v>.</v>
      </c>
      <c r="J22" s="253">
        <f>Budgeted_Enter_Data!D22</f>
        <v>0</v>
      </c>
      <c r="K22" s="67" t="str">
        <f t="shared" si="2"/>
        <v>.</v>
      </c>
      <c r="L22" s="68" t="str">
        <f>IFERROR(K22*Budgeted_Enter_Data!O22,".")</f>
        <v>.</v>
      </c>
      <c r="M22" s="68" t="str">
        <f>IFERROR(K22*Budgeted_Enter_Data!P22,".")</f>
        <v>.</v>
      </c>
      <c r="N22" s="245">
        <f>Budgeted_Enter_Data!E22</f>
        <v>0</v>
      </c>
      <c r="O22" s="67" t="str">
        <f t="shared" si="3"/>
        <v>.</v>
      </c>
      <c r="P22" s="68" t="str">
        <f>IFERROR(O22*Budgeted_Enter_Data!O22,".")</f>
        <v>.</v>
      </c>
      <c r="Q22" s="68" t="str">
        <f>IFERROR(O22*Budgeted_Enter_Data!P22,".")</f>
        <v>.</v>
      </c>
      <c r="R22" s="245">
        <f>Budgeted_Enter_Data!F22</f>
        <v>0</v>
      </c>
      <c r="S22" s="67" t="str">
        <f t="shared" si="4"/>
        <v>.</v>
      </c>
      <c r="T22" s="68" t="str">
        <f>IFERROR(S22*Budgeted_Enter_Data!O22,".")</f>
        <v>.</v>
      </c>
      <c r="U22" s="68" t="str">
        <f>IFERROR(S22*Budgeted_Enter_Data!P22,".")</f>
        <v>.</v>
      </c>
      <c r="V22" s="253">
        <f>Budgeted_Enter_Data!G22</f>
        <v>0</v>
      </c>
      <c r="W22" s="67" t="str">
        <f t="shared" si="14"/>
        <v>.</v>
      </c>
      <c r="X22" s="67" t="str">
        <f>IFERROR(W22*Budgeted_Enter_Data!O22,".")</f>
        <v>.</v>
      </c>
      <c r="Y22" s="67" t="str">
        <f>IFERROR(W22*Budgeted_Enter_Data!P22,".")</f>
        <v>.</v>
      </c>
      <c r="Z22" s="267">
        <f>Budgeted_Enter_Data!H22</f>
        <v>0</v>
      </c>
      <c r="AA22" s="67" t="str">
        <f t="shared" si="15"/>
        <v>.</v>
      </c>
      <c r="AB22" s="68" t="str">
        <f>IFERROR(AA22*Budgeted_Enter_Data!O22,".")</f>
        <v>.</v>
      </c>
      <c r="AC22" s="68" t="str">
        <f>IFERROR(AA22*Budgeted_Enter_Data!P10,".")</f>
        <v>.</v>
      </c>
      <c r="AD22" s="275">
        <f>Budgeted_Enter_Data!I22</f>
        <v>0</v>
      </c>
      <c r="AE22" s="268" t="str">
        <f t="shared" ref="AE22:AE33" si="16">IFERROR(AD22/AX22,".")</f>
        <v>.</v>
      </c>
      <c r="AF22" s="365" t="str">
        <f>IFERROR(AE22*Budgeted_Enter_Data!O22,".")</f>
        <v>.</v>
      </c>
      <c r="AG22" s="365" t="str">
        <f>IFERROR(AE22*Budgeted_Enter_Data!P22,".")</f>
        <v>.</v>
      </c>
      <c r="AH22" s="364">
        <f>Budgeted_Enter_Data!J22</f>
        <v>0</v>
      </c>
      <c r="AI22" s="270" t="str">
        <f t="shared" ref="AI22:AI33" si="17">IFERROR(AH22/AX22, ".")</f>
        <v>.</v>
      </c>
      <c r="AJ22" s="365" t="str">
        <f>IFERROR(AI22*Budgeted_Enter_Data!O22,".")</f>
        <v>.</v>
      </c>
      <c r="AK22" s="365" t="str">
        <f>IFERROR(AI22*Budgeted_Enter_Data!P22,".")</f>
        <v>.</v>
      </c>
      <c r="AL22" s="364">
        <f>Budgeted_Enter_Data!K22</f>
        <v>0</v>
      </c>
      <c r="AM22" s="270" t="str">
        <f t="shared" ref="AM22:AM33" si="18">IFERROR(AL22/AX22,".")</f>
        <v>.</v>
      </c>
      <c r="AN22" s="365" t="str">
        <f>IFERROR(AM22*Budgeted_Enter_Data!O22,".")</f>
        <v>.</v>
      </c>
      <c r="AO22" s="365" t="str">
        <f>IFERROR(AM22*Budgeted_Enter_Data!P22,".")</f>
        <v>.</v>
      </c>
      <c r="AP22" s="364">
        <f>Budgeted_Enter_Data!L22</f>
        <v>0</v>
      </c>
      <c r="AQ22" s="270" t="str">
        <f t="shared" ref="AQ22:AQ33" si="19">IFERROR(AP22/AX22,".")</f>
        <v>.</v>
      </c>
      <c r="AR22" s="365" t="str">
        <f>IFERROR(AQ22*Budgeted_Enter_Data!O22,".")</f>
        <v>.</v>
      </c>
      <c r="AS22" s="365" t="str">
        <f>IFERROR(AQ22*Budgeted_Enter_Data!P22,".")</f>
        <v>.</v>
      </c>
      <c r="AT22" s="364">
        <f>Budgeted_Enter_Data!M22</f>
        <v>0</v>
      </c>
      <c r="AU22" s="270" t="str">
        <f t="shared" ref="AU22:AU33" si="20">IFERROR(AT22/AX22,".")</f>
        <v>.</v>
      </c>
      <c r="AV22" s="365" t="str">
        <f>IFERROR(AU22*Budgeted_Enter_Data!O22,".")</f>
        <v>.</v>
      </c>
      <c r="AW22" s="365" t="str">
        <f>IFERROR(AU22*Budgeted_Enter_Data!P22,".")</f>
        <v>.</v>
      </c>
      <c r="AX22" s="264">
        <f t="shared" ref="AX22:AX33" si="21">B22+F22+J22+N22+R22+V22+Z22+AD22+AH22+AL22+AP22+AT22</f>
        <v>0</v>
      </c>
      <c r="AY22" s="51"/>
    </row>
    <row r="23" spans="1:51" ht="23.5" customHeight="1" x14ac:dyDescent="0.35">
      <c r="A23" s="66" t="s">
        <v>4</v>
      </c>
      <c r="B23" s="245">
        <f>Budgeted_Enter_Data!B23</f>
        <v>0</v>
      </c>
      <c r="C23" s="67" t="str">
        <f t="shared" si="0"/>
        <v>.</v>
      </c>
      <c r="D23" s="68" t="str">
        <f>IFERROR(C23*Budgeted_Enter_Data!O23,".")</f>
        <v>.</v>
      </c>
      <c r="E23" s="68" t="str">
        <f>IFERROR(C23*Budgeted_Enter_Data!P23,".")</f>
        <v>.</v>
      </c>
      <c r="F23" s="250">
        <f>Budgeted_Enter_Data!C23</f>
        <v>0</v>
      </c>
      <c r="G23" s="67" t="str">
        <f t="shared" si="1"/>
        <v>.</v>
      </c>
      <c r="H23" s="68" t="str">
        <f>IFERROR(G23*Budgeted_Enter_Data!O23,".")</f>
        <v>.</v>
      </c>
      <c r="I23" s="68" t="str">
        <f>IFERROR(G23*Budgeted_Enter_Data!P23,".")</f>
        <v>.</v>
      </c>
      <c r="J23" s="253">
        <f>Budgeted_Enter_Data!D23</f>
        <v>0</v>
      </c>
      <c r="K23" s="67" t="str">
        <f t="shared" si="2"/>
        <v>.</v>
      </c>
      <c r="L23" s="68" t="str">
        <f>IFERROR(K23*Budgeted_Enter_Data!O23,".")</f>
        <v>.</v>
      </c>
      <c r="M23" s="68" t="str">
        <f>IFERROR(K23*Budgeted_Enter_Data!P23,".")</f>
        <v>.</v>
      </c>
      <c r="N23" s="245">
        <f>Budgeted_Enter_Data!E23</f>
        <v>0</v>
      </c>
      <c r="O23" s="67" t="str">
        <f t="shared" si="3"/>
        <v>.</v>
      </c>
      <c r="P23" s="68" t="str">
        <f>IFERROR(O23*Budgeted_Enter_Data!O23,".")</f>
        <v>.</v>
      </c>
      <c r="Q23" s="68" t="str">
        <f>IFERROR(O23*Budgeted_Enter_Data!P23,".")</f>
        <v>.</v>
      </c>
      <c r="R23" s="245">
        <f>Budgeted_Enter_Data!F23</f>
        <v>0</v>
      </c>
      <c r="S23" s="67" t="str">
        <f t="shared" si="4"/>
        <v>.</v>
      </c>
      <c r="T23" s="68" t="str">
        <f>IFERROR(S23*Budgeted_Enter_Data!O23,".")</f>
        <v>.</v>
      </c>
      <c r="U23" s="68" t="str">
        <f>IFERROR(S23*Budgeted_Enter_Data!P23,".")</f>
        <v>.</v>
      </c>
      <c r="V23" s="253">
        <f>Budgeted_Enter_Data!G23</f>
        <v>0</v>
      </c>
      <c r="W23" s="67" t="str">
        <f t="shared" si="14"/>
        <v>.</v>
      </c>
      <c r="X23" s="67" t="str">
        <f>IFERROR(W23*Budgeted_Enter_Data!O23,".")</f>
        <v>.</v>
      </c>
      <c r="Y23" s="67" t="str">
        <f>IFERROR(W23*Budgeted_Enter_Data!P23,".")</f>
        <v>.</v>
      </c>
      <c r="Z23" s="267">
        <f>Budgeted_Enter_Data!H23</f>
        <v>0</v>
      </c>
      <c r="AA23" s="67" t="str">
        <f t="shared" si="15"/>
        <v>.</v>
      </c>
      <c r="AB23" s="68" t="str">
        <f>IFERROR(AA23*Budgeted_Enter_Data!O23,".")</f>
        <v>.</v>
      </c>
      <c r="AC23" s="68" t="str">
        <f>IFERROR(AA23*Budgeted_Enter_Data!P11,".")</f>
        <v>.</v>
      </c>
      <c r="AD23" s="275">
        <f>Budgeted_Enter_Data!I23</f>
        <v>0</v>
      </c>
      <c r="AE23" s="268" t="str">
        <f t="shared" si="16"/>
        <v>.</v>
      </c>
      <c r="AF23" s="365" t="str">
        <f>IFERROR(AE23*Budgeted_Enter_Data!O23,".")</f>
        <v>.</v>
      </c>
      <c r="AG23" s="365" t="str">
        <f>IFERROR(AE23*Budgeted_Enter_Data!P23,".")</f>
        <v>.</v>
      </c>
      <c r="AH23" s="364">
        <f>Budgeted_Enter_Data!J23</f>
        <v>0</v>
      </c>
      <c r="AI23" s="270" t="str">
        <f t="shared" si="17"/>
        <v>.</v>
      </c>
      <c r="AJ23" s="365" t="str">
        <f>IFERROR(AI23*Budgeted_Enter_Data!O23,".")</f>
        <v>.</v>
      </c>
      <c r="AK23" s="365" t="str">
        <f>IFERROR(AI23*Budgeted_Enter_Data!P23,".")</f>
        <v>.</v>
      </c>
      <c r="AL23" s="364">
        <f>Budgeted_Enter_Data!K23</f>
        <v>0</v>
      </c>
      <c r="AM23" s="270" t="str">
        <f t="shared" si="18"/>
        <v>.</v>
      </c>
      <c r="AN23" s="365" t="str">
        <f>IFERROR(AM23*Budgeted_Enter_Data!O23,".")</f>
        <v>.</v>
      </c>
      <c r="AO23" s="365" t="str">
        <f>IFERROR(AM23*Budgeted_Enter_Data!P23,".")</f>
        <v>.</v>
      </c>
      <c r="AP23" s="364">
        <f>Budgeted_Enter_Data!L23</f>
        <v>0</v>
      </c>
      <c r="AQ23" s="270" t="str">
        <f t="shared" si="19"/>
        <v>.</v>
      </c>
      <c r="AR23" s="365" t="str">
        <f>IFERROR(AQ23*Budgeted_Enter_Data!O23,".")</f>
        <v>.</v>
      </c>
      <c r="AS23" s="365" t="str">
        <f>IFERROR(AQ23*Budgeted_Enter_Data!P23,".")</f>
        <v>.</v>
      </c>
      <c r="AT23" s="364">
        <f>Budgeted_Enter_Data!M23</f>
        <v>0</v>
      </c>
      <c r="AU23" s="270" t="str">
        <f t="shared" si="20"/>
        <v>.</v>
      </c>
      <c r="AV23" s="365" t="str">
        <f>IFERROR(AU23*Budgeted_Enter_Data!O23,".")</f>
        <v>.</v>
      </c>
      <c r="AW23" s="365" t="str">
        <f>IFERROR(AU23*Budgeted_Enter_Data!P23,".")</f>
        <v>.</v>
      </c>
      <c r="AX23" s="264">
        <f t="shared" si="21"/>
        <v>0</v>
      </c>
      <c r="AY23" s="51"/>
    </row>
    <row r="24" spans="1:51" ht="23.5" customHeight="1" x14ac:dyDescent="0.35">
      <c r="A24" s="66" t="s">
        <v>5</v>
      </c>
      <c r="B24" s="245">
        <f>Budgeted_Enter_Data!B24</f>
        <v>0</v>
      </c>
      <c r="C24" s="67" t="str">
        <f t="shared" si="0"/>
        <v>.</v>
      </c>
      <c r="D24" s="68" t="str">
        <f>IFERROR(C24*Budgeted_Enter_Data!O24,".")</f>
        <v>.</v>
      </c>
      <c r="E24" s="68" t="str">
        <f>IFERROR(C24*Budgeted_Enter_Data!P24,".")</f>
        <v>.</v>
      </c>
      <c r="F24" s="250">
        <f>Budgeted_Enter_Data!C24</f>
        <v>0</v>
      </c>
      <c r="G24" s="67" t="str">
        <f t="shared" si="1"/>
        <v>.</v>
      </c>
      <c r="H24" s="68" t="str">
        <f>IFERROR(G24*Budgeted_Enter_Data!O24,".")</f>
        <v>.</v>
      </c>
      <c r="I24" s="68" t="str">
        <f>IFERROR(G24*Budgeted_Enter_Data!P24,".")</f>
        <v>.</v>
      </c>
      <c r="J24" s="253">
        <f>Budgeted_Enter_Data!D24</f>
        <v>0</v>
      </c>
      <c r="K24" s="67" t="str">
        <f t="shared" si="2"/>
        <v>.</v>
      </c>
      <c r="L24" s="68" t="str">
        <f>IFERROR(K24*Budgeted_Enter_Data!O24,".")</f>
        <v>.</v>
      </c>
      <c r="M24" s="68" t="str">
        <f>IFERROR(K24*Budgeted_Enter_Data!P24,".")</f>
        <v>.</v>
      </c>
      <c r="N24" s="245">
        <f>Budgeted_Enter_Data!E24</f>
        <v>0</v>
      </c>
      <c r="O24" s="67" t="str">
        <f t="shared" si="3"/>
        <v>.</v>
      </c>
      <c r="P24" s="68" t="str">
        <f>IFERROR(O24*Budgeted_Enter_Data!O24,".")</f>
        <v>.</v>
      </c>
      <c r="Q24" s="68" t="str">
        <f>IFERROR(O24*Budgeted_Enter_Data!P24,".")</f>
        <v>.</v>
      </c>
      <c r="R24" s="245">
        <f>Budgeted_Enter_Data!F24</f>
        <v>0</v>
      </c>
      <c r="S24" s="67" t="str">
        <f t="shared" si="4"/>
        <v>.</v>
      </c>
      <c r="T24" s="68" t="str">
        <f>IFERROR(S24*Budgeted_Enter_Data!O24,".")</f>
        <v>.</v>
      </c>
      <c r="U24" s="68" t="str">
        <f>IFERROR(S24*Budgeted_Enter_Data!P24,".")</f>
        <v>.</v>
      </c>
      <c r="V24" s="253">
        <f>Budgeted_Enter_Data!G24</f>
        <v>0</v>
      </c>
      <c r="W24" s="67" t="str">
        <f t="shared" si="14"/>
        <v>.</v>
      </c>
      <c r="X24" s="67" t="str">
        <f>IFERROR(W24*Budgeted_Enter_Data!O24,".")</f>
        <v>.</v>
      </c>
      <c r="Y24" s="67" t="str">
        <f>IFERROR(W24*Budgeted_Enter_Data!P24,".")</f>
        <v>.</v>
      </c>
      <c r="Z24" s="267">
        <f>Budgeted_Enter_Data!H24</f>
        <v>0</v>
      </c>
      <c r="AA24" s="67" t="str">
        <f t="shared" si="15"/>
        <v>.</v>
      </c>
      <c r="AB24" s="68" t="str">
        <f>IFERROR(AA24*Budgeted_Enter_Data!O24,".")</f>
        <v>.</v>
      </c>
      <c r="AC24" s="68" t="str">
        <f>IFERROR(AA24*Budgeted_Enter_Data!P12,".")</f>
        <v>.</v>
      </c>
      <c r="AD24" s="275">
        <f>Budgeted_Enter_Data!I24</f>
        <v>0</v>
      </c>
      <c r="AE24" s="268" t="str">
        <f t="shared" si="16"/>
        <v>.</v>
      </c>
      <c r="AF24" s="365" t="str">
        <f>IFERROR(AE24*Budgeted_Enter_Data!O24,".")</f>
        <v>.</v>
      </c>
      <c r="AG24" s="365" t="str">
        <f>IFERROR(AE24*Budgeted_Enter_Data!P24,".")</f>
        <v>.</v>
      </c>
      <c r="AH24" s="364">
        <f>Budgeted_Enter_Data!J24</f>
        <v>0</v>
      </c>
      <c r="AI24" s="270" t="str">
        <f t="shared" si="17"/>
        <v>.</v>
      </c>
      <c r="AJ24" s="365" t="str">
        <f>IFERROR(AI24*Budgeted_Enter_Data!O24,".")</f>
        <v>.</v>
      </c>
      <c r="AK24" s="365" t="str">
        <f>IFERROR(AI24*Budgeted_Enter_Data!P24,".")</f>
        <v>.</v>
      </c>
      <c r="AL24" s="364">
        <f>Budgeted_Enter_Data!K24</f>
        <v>0</v>
      </c>
      <c r="AM24" s="270" t="str">
        <f t="shared" si="18"/>
        <v>.</v>
      </c>
      <c r="AN24" s="365" t="str">
        <f>IFERROR(AM24*Budgeted_Enter_Data!O24,".")</f>
        <v>.</v>
      </c>
      <c r="AO24" s="365" t="str">
        <f>IFERROR(AM24*Budgeted_Enter_Data!P24,".")</f>
        <v>.</v>
      </c>
      <c r="AP24" s="364">
        <f>Budgeted_Enter_Data!L24</f>
        <v>0</v>
      </c>
      <c r="AQ24" s="270" t="str">
        <f t="shared" si="19"/>
        <v>.</v>
      </c>
      <c r="AR24" s="365" t="str">
        <f>IFERROR(AQ24*Budgeted_Enter_Data!O24,".")</f>
        <v>.</v>
      </c>
      <c r="AS24" s="365" t="str">
        <f>IFERROR(AQ24*Budgeted_Enter_Data!P24,".")</f>
        <v>.</v>
      </c>
      <c r="AT24" s="364">
        <f>Budgeted_Enter_Data!M24</f>
        <v>0</v>
      </c>
      <c r="AU24" s="270" t="str">
        <f t="shared" si="20"/>
        <v>.</v>
      </c>
      <c r="AV24" s="365" t="str">
        <f>IFERROR(AU24*Budgeted_Enter_Data!O24,".")</f>
        <v>.</v>
      </c>
      <c r="AW24" s="365" t="str">
        <f>IFERROR(AU24*Budgeted_Enter_Data!P24,".")</f>
        <v>.</v>
      </c>
      <c r="AX24" s="264">
        <f t="shared" si="21"/>
        <v>0</v>
      </c>
      <c r="AY24" s="51"/>
    </row>
    <row r="25" spans="1:51" ht="23.5" customHeight="1" x14ac:dyDescent="0.35">
      <c r="A25" s="66" t="s">
        <v>20</v>
      </c>
      <c r="B25" s="245">
        <f>Budgeted_Enter_Data!B25</f>
        <v>0</v>
      </c>
      <c r="C25" s="67" t="str">
        <f t="shared" si="0"/>
        <v>.</v>
      </c>
      <c r="D25" s="68" t="str">
        <f>IFERROR(C25*Budgeted_Enter_Data!O25,".")</f>
        <v>.</v>
      </c>
      <c r="E25" s="68" t="str">
        <f>IFERROR(C25*Budgeted_Enter_Data!P25,".")</f>
        <v>.</v>
      </c>
      <c r="F25" s="250">
        <f>Budgeted_Enter_Data!C25</f>
        <v>0</v>
      </c>
      <c r="G25" s="67" t="str">
        <f t="shared" si="1"/>
        <v>.</v>
      </c>
      <c r="H25" s="68" t="str">
        <f>IFERROR(G25*Budgeted_Enter_Data!O25,".")</f>
        <v>.</v>
      </c>
      <c r="I25" s="68" t="str">
        <f>IFERROR(G25*Budgeted_Enter_Data!P25,".")</f>
        <v>.</v>
      </c>
      <c r="J25" s="253">
        <f>Budgeted_Enter_Data!D25</f>
        <v>0</v>
      </c>
      <c r="K25" s="67" t="str">
        <f t="shared" si="2"/>
        <v>.</v>
      </c>
      <c r="L25" s="68" t="str">
        <f>IFERROR(K25*Budgeted_Enter_Data!O25,".")</f>
        <v>.</v>
      </c>
      <c r="M25" s="68" t="str">
        <f>IFERROR(K25*Budgeted_Enter_Data!P25,".")</f>
        <v>.</v>
      </c>
      <c r="N25" s="245">
        <f>Budgeted_Enter_Data!E25</f>
        <v>0</v>
      </c>
      <c r="O25" s="67" t="str">
        <f t="shared" si="3"/>
        <v>.</v>
      </c>
      <c r="P25" s="68" t="str">
        <f>IFERROR(O25*Budgeted_Enter_Data!O25,".")</f>
        <v>.</v>
      </c>
      <c r="Q25" s="68" t="str">
        <f>IFERROR(O25*Budgeted_Enter_Data!P25,".")</f>
        <v>.</v>
      </c>
      <c r="R25" s="245">
        <f>Budgeted_Enter_Data!F25</f>
        <v>0</v>
      </c>
      <c r="S25" s="67" t="str">
        <f t="shared" si="4"/>
        <v>.</v>
      </c>
      <c r="T25" s="68" t="str">
        <f>IFERROR(S25*Budgeted_Enter_Data!O25,".")</f>
        <v>.</v>
      </c>
      <c r="U25" s="68" t="str">
        <f>IFERROR(S25*Budgeted_Enter_Data!P25,".")</f>
        <v>.</v>
      </c>
      <c r="V25" s="253">
        <f>Budgeted_Enter_Data!G25</f>
        <v>0</v>
      </c>
      <c r="W25" s="67" t="str">
        <f t="shared" si="14"/>
        <v>.</v>
      </c>
      <c r="X25" s="67" t="str">
        <f>IFERROR(W25*Budgeted_Enter_Data!O25,".")</f>
        <v>.</v>
      </c>
      <c r="Y25" s="67" t="str">
        <f>IFERROR(W25*Budgeted_Enter_Data!P25,".")</f>
        <v>.</v>
      </c>
      <c r="Z25" s="267">
        <f>Budgeted_Enter_Data!H25</f>
        <v>0</v>
      </c>
      <c r="AA25" s="67" t="str">
        <f t="shared" si="15"/>
        <v>.</v>
      </c>
      <c r="AB25" s="68" t="str">
        <f>IFERROR(AA25*Budgeted_Enter_Data!O25,".")</f>
        <v>.</v>
      </c>
      <c r="AC25" s="68" t="str">
        <f>IFERROR(AA25*Budgeted_Enter_Data!P13,".")</f>
        <v>.</v>
      </c>
      <c r="AD25" s="275">
        <f>Budgeted_Enter_Data!I25</f>
        <v>0</v>
      </c>
      <c r="AE25" s="268" t="str">
        <f t="shared" si="16"/>
        <v>.</v>
      </c>
      <c r="AF25" s="365" t="str">
        <f>IFERROR(AE25*Budgeted_Enter_Data!O25,".")</f>
        <v>.</v>
      </c>
      <c r="AG25" s="365" t="str">
        <f>IFERROR(AE25*Budgeted_Enter_Data!P25,".")</f>
        <v>.</v>
      </c>
      <c r="AH25" s="364">
        <f>Budgeted_Enter_Data!J25</f>
        <v>0</v>
      </c>
      <c r="AI25" s="270" t="str">
        <f t="shared" si="17"/>
        <v>.</v>
      </c>
      <c r="AJ25" s="365" t="str">
        <f>IFERROR(AI25*Budgeted_Enter_Data!O25,".")</f>
        <v>.</v>
      </c>
      <c r="AK25" s="365" t="str">
        <f>IFERROR(AI25*Budgeted_Enter_Data!P25,".")</f>
        <v>.</v>
      </c>
      <c r="AL25" s="364">
        <f>Budgeted_Enter_Data!K25</f>
        <v>0</v>
      </c>
      <c r="AM25" s="270" t="str">
        <f t="shared" si="18"/>
        <v>.</v>
      </c>
      <c r="AN25" s="365" t="str">
        <f>IFERROR(AM25*Budgeted_Enter_Data!O25,".")</f>
        <v>.</v>
      </c>
      <c r="AO25" s="365" t="str">
        <f>IFERROR(AM25*Budgeted_Enter_Data!P25,".")</f>
        <v>.</v>
      </c>
      <c r="AP25" s="364">
        <f>Budgeted_Enter_Data!L25</f>
        <v>0</v>
      </c>
      <c r="AQ25" s="270" t="str">
        <f t="shared" si="19"/>
        <v>.</v>
      </c>
      <c r="AR25" s="365" t="str">
        <f>IFERROR(AQ25*Budgeted_Enter_Data!O25,".")</f>
        <v>.</v>
      </c>
      <c r="AS25" s="365" t="str">
        <f>IFERROR(AQ25*Budgeted_Enter_Data!P25,".")</f>
        <v>.</v>
      </c>
      <c r="AT25" s="364">
        <f>Budgeted_Enter_Data!M25</f>
        <v>0</v>
      </c>
      <c r="AU25" s="270" t="str">
        <f t="shared" si="20"/>
        <v>.</v>
      </c>
      <c r="AV25" s="365" t="str">
        <f>IFERROR(AU25*Budgeted_Enter_Data!O25,".")</f>
        <v>.</v>
      </c>
      <c r="AW25" s="365" t="str">
        <f>IFERROR(AU25*Budgeted_Enter_Data!P25,".")</f>
        <v>.</v>
      </c>
      <c r="AX25" s="264">
        <f t="shared" si="21"/>
        <v>0</v>
      </c>
      <c r="AY25" s="51"/>
    </row>
    <row r="26" spans="1:51" ht="23.15" customHeight="1" x14ac:dyDescent="0.35">
      <c r="A26" s="66" t="s">
        <v>6</v>
      </c>
      <c r="B26" s="245">
        <f>Budgeted_Enter_Data!B26</f>
        <v>0</v>
      </c>
      <c r="C26" s="67" t="str">
        <f t="shared" si="0"/>
        <v>.</v>
      </c>
      <c r="D26" s="68" t="str">
        <f>IFERROR(C26*Budgeted_Enter_Data!O26,".")</f>
        <v>.</v>
      </c>
      <c r="E26" s="68" t="str">
        <f>IFERROR(C26*Budgeted_Enter_Data!P26,".")</f>
        <v>.</v>
      </c>
      <c r="F26" s="250">
        <f>Budgeted_Enter_Data!C26</f>
        <v>0</v>
      </c>
      <c r="G26" s="67" t="str">
        <f t="shared" si="1"/>
        <v>.</v>
      </c>
      <c r="H26" s="68" t="str">
        <f>IFERROR(G26*Budgeted_Enter_Data!O26,".")</f>
        <v>.</v>
      </c>
      <c r="I26" s="68" t="str">
        <f>IFERROR(G26*Budgeted_Enter_Data!P26,".")</f>
        <v>.</v>
      </c>
      <c r="J26" s="253">
        <f>Budgeted_Enter_Data!D26</f>
        <v>0</v>
      </c>
      <c r="K26" s="67" t="str">
        <f t="shared" si="2"/>
        <v>.</v>
      </c>
      <c r="L26" s="68" t="str">
        <f>IFERROR(K26*Budgeted_Enter_Data!O26,".")</f>
        <v>.</v>
      </c>
      <c r="M26" s="68" t="str">
        <f>IFERROR(K26*Budgeted_Enter_Data!P26,".")</f>
        <v>.</v>
      </c>
      <c r="N26" s="245">
        <f>Budgeted_Enter_Data!E26</f>
        <v>0</v>
      </c>
      <c r="O26" s="67" t="str">
        <f t="shared" si="3"/>
        <v>.</v>
      </c>
      <c r="P26" s="68" t="str">
        <f>IFERROR(O26*Budgeted_Enter_Data!O26,".")</f>
        <v>.</v>
      </c>
      <c r="Q26" s="68" t="str">
        <f>IFERROR(O26*Budgeted_Enter_Data!P26,".")</f>
        <v>.</v>
      </c>
      <c r="R26" s="245">
        <f>Budgeted_Enter_Data!F26</f>
        <v>0</v>
      </c>
      <c r="S26" s="67" t="str">
        <f t="shared" si="4"/>
        <v>.</v>
      </c>
      <c r="T26" s="68" t="str">
        <f>IFERROR(S26*Budgeted_Enter_Data!O26,".")</f>
        <v>.</v>
      </c>
      <c r="U26" s="68" t="str">
        <f>IFERROR(S26*Budgeted_Enter_Data!P26,".")</f>
        <v>.</v>
      </c>
      <c r="V26" s="253">
        <f>Budgeted_Enter_Data!G26</f>
        <v>0</v>
      </c>
      <c r="W26" s="67" t="str">
        <f t="shared" si="14"/>
        <v>.</v>
      </c>
      <c r="X26" s="67" t="str">
        <f>IFERROR(W26*Budgeted_Enter_Data!O26,".")</f>
        <v>.</v>
      </c>
      <c r="Y26" s="67" t="str">
        <f>IFERROR(W26*Budgeted_Enter_Data!P26,".")</f>
        <v>.</v>
      </c>
      <c r="Z26" s="267">
        <f>Budgeted_Enter_Data!H26</f>
        <v>0</v>
      </c>
      <c r="AA26" s="67" t="str">
        <f t="shared" si="15"/>
        <v>.</v>
      </c>
      <c r="AB26" s="68" t="str">
        <f>IFERROR(AA26*Budgeted_Enter_Data!O26,".")</f>
        <v>.</v>
      </c>
      <c r="AC26" s="68" t="str">
        <f>IFERROR(AA26*Budgeted_Enter_Data!P14,".")</f>
        <v>.</v>
      </c>
      <c r="AD26" s="275">
        <f>Budgeted_Enter_Data!I26</f>
        <v>0</v>
      </c>
      <c r="AE26" s="268" t="str">
        <f t="shared" si="16"/>
        <v>.</v>
      </c>
      <c r="AF26" s="365" t="str">
        <f>IFERROR(AE26*Budgeted_Enter_Data!O26,".")</f>
        <v>.</v>
      </c>
      <c r="AG26" s="365" t="str">
        <f>IFERROR(AE26*Budgeted_Enter_Data!P26,".")</f>
        <v>.</v>
      </c>
      <c r="AH26" s="364">
        <f>Budgeted_Enter_Data!J26</f>
        <v>0</v>
      </c>
      <c r="AI26" s="270" t="str">
        <f t="shared" si="17"/>
        <v>.</v>
      </c>
      <c r="AJ26" s="365" t="str">
        <f>IFERROR(AI26*Budgeted_Enter_Data!O26,".")</f>
        <v>.</v>
      </c>
      <c r="AK26" s="365" t="str">
        <f>IFERROR(AI26*Budgeted_Enter_Data!P26,".")</f>
        <v>.</v>
      </c>
      <c r="AL26" s="364">
        <f>Budgeted_Enter_Data!K26</f>
        <v>0</v>
      </c>
      <c r="AM26" s="270" t="str">
        <f t="shared" si="18"/>
        <v>.</v>
      </c>
      <c r="AN26" s="365" t="str">
        <f>IFERROR(AM26*Budgeted_Enter_Data!O26,".")</f>
        <v>.</v>
      </c>
      <c r="AO26" s="365" t="str">
        <f>IFERROR(AM26*Budgeted_Enter_Data!P26,".")</f>
        <v>.</v>
      </c>
      <c r="AP26" s="364">
        <f>Budgeted_Enter_Data!L26</f>
        <v>0</v>
      </c>
      <c r="AQ26" s="270" t="str">
        <f t="shared" si="19"/>
        <v>.</v>
      </c>
      <c r="AR26" s="365" t="str">
        <f>IFERROR(AQ26*Budgeted_Enter_Data!O26,".")</f>
        <v>.</v>
      </c>
      <c r="AS26" s="365" t="str">
        <f>IFERROR(AQ26*Budgeted_Enter_Data!P26,".")</f>
        <v>.</v>
      </c>
      <c r="AT26" s="364">
        <f>Budgeted_Enter_Data!M26</f>
        <v>0</v>
      </c>
      <c r="AU26" s="270" t="str">
        <f t="shared" si="20"/>
        <v>.</v>
      </c>
      <c r="AV26" s="365" t="str">
        <f>IFERROR(AU26*Budgeted_Enter_Data!O26,".")</f>
        <v>.</v>
      </c>
      <c r="AW26" s="365" t="str">
        <f>IFERROR(AU26*Budgeted_Enter_Data!P26,".")</f>
        <v>.</v>
      </c>
      <c r="AX26" s="264">
        <f t="shared" si="21"/>
        <v>0</v>
      </c>
      <c r="AY26" s="51"/>
    </row>
    <row r="27" spans="1:51" ht="23.5" customHeight="1" x14ac:dyDescent="0.35">
      <c r="A27" s="66" t="s">
        <v>7</v>
      </c>
      <c r="B27" s="245">
        <f>Budgeted_Enter_Data!B27</f>
        <v>0</v>
      </c>
      <c r="C27" s="67" t="str">
        <f t="shared" si="0"/>
        <v>.</v>
      </c>
      <c r="D27" s="68" t="str">
        <f>IFERROR(C27*Budgeted_Enter_Data!O27,".")</f>
        <v>.</v>
      </c>
      <c r="E27" s="68" t="str">
        <f>IFERROR(C27*Budgeted_Enter_Data!P27,".")</f>
        <v>.</v>
      </c>
      <c r="F27" s="250">
        <f>Budgeted_Enter_Data!C27</f>
        <v>0</v>
      </c>
      <c r="G27" s="67" t="str">
        <f t="shared" si="1"/>
        <v>.</v>
      </c>
      <c r="H27" s="68" t="str">
        <f>IFERROR(G27*Budgeted_Enter_Data!O27,".")</f>
        <v>.</v>
      </c>
      <c r="I27" s="68" t="str">
        <f>IFERROR(G27*Budgeted_Enter_Data!P27,".")</f>
        <v>.</v>
      </c>
      <c r="J27" s="253">
        <f>Budgeted_Enter_Data!D27</f>
        <v>0</v>
      </c>
      <c r="K27" s="67" t="str">
        <f t="shared" si="2"/>
        <v>.</v>
      </c>
      <c r="L27" s="68" t="str">
        <f>IFERROR(K27*Budgeted_Enter_Data!O27,".")</f>
        <v>.</v>
      </c>
      <c r="M27" s="68" t="str">
        <f>IFERROR(K27*Budgeted_Enter_Data!P27,".")</f>
        <v>.</v>
      </c>
      <c r="N27" s="245">
        <f>Budgeted_Enter_Data!E27</f>
        <v>0</v>
      </c>
      <c r="O27" s="67" t="str">
        <f t="shared" si="3"/>
        <v>.</v>
      </c>
      <c r="P27" s="68" t="str">
        <f>IFERROR(O27*Budgeted_Enter_Data!O27,".")</f>
        <v>.</v>
      </c>
      <c r="Q27" s="68" t="str">
        <f>IFERROR(O27*Budgeted_Enter_Data!P27,".")</f>
        <v>.</v>
      </c>
      <c r="R27" s="245">
        <f>Budgeted_Enter_Data!F27</f>
        <v>0</v>
      </c>
      <c r="S27" s="67" t="str">
        <f t="shared" si="4"/>
        <v>.</v>
      </c>
      <c r="T27" s="68" t="str">
        <f>IFERROR(S27*Budgeted_Enter_Data!O27,".")</f>
        <v>.</v>
      </c>
      <c r="U27" s="68" t="str">
        <f>IFERROR(S27*Budgeted_Enter_Data!P27,".")</f>
        <v>.</v>
      </c>
      <c r="V27" s="253">
        <f>Budgeted_Enter_Data!G27</f>
        <v>0</v>
      </c>
      <c r="W27" s="67" t="str">
        <f t="shared" si="14"/>
        <v>.</v>
      </c>
      <c r="X27" s="67" t="str">
        <f>IFERROR(W27*Budgeted_Enter_Data!O27,".")</f>
        <v>.</v>
      </c>
      <c r="Y27" s="67" t="str">
        <f>IFERROR(W27*Budgeted_Enter_Data!P27,".")</f>
        <v>.</v>
      </c>
      <c r="Z27" s="267">
        <f>Budgeted_Enter_Data!H27</f>
        <v>0</v>
      </c>
      <c r="AA27" s="67" t="str">
        <f t="shared" si="15"/>
        <v>.</v>
      </c>
      <c r="AB27" s="68" t="str">
        <f>IFERROR(AA27*Budgeted_Enter_Data!O27,".")</f>
        <v>.</v>
      </c>
      <c r="AC27" s="68" t="str">
        <f>IFERROR(AA27*Budgeted_Enter_Data!P15,".")</f>
        <v>.</v>
      </c>
      <c r="AD27" s="275">
        <f>Budgeted_Enter_Data!I27</f>
        <v>0</v>
      </c>
      <c r="AE27" s="268" t="str">
        <f t="shared" si="16"/>
        <v>.</v>
      </c>
      <c r="AF27" s="365" t="str">
        <f>IFERROR(AE27*Budgeted_Enter_Data!O27,".")</f>
        <v>.</v>
      </c>
      <c r="AG27" s="365" t="str">
        <f>IFERROR(AE27*Budgeted_Enter_Data!P27,".")</f>
        <v>.</v>
      </c>
      <c r="AH27" s="364">
        <f>Budgeted_Enter_Data!J27</f>
        <v>0</v>
      </c>
      <c r="AI27" s="270" t="str">
        <f t="shared" si="17"/>
        <v>.</v>
      </c>
      <c r="AJ27" s="365" t="str">
        <f>IFERROR(AI27*Budgeted_Enter_Data!O27,".")</f>
        <v>.</v>
      </c>
      <c r="AK27" s="365" t="str">
        <f>IFERROR(AI27*Budgeted_Enter_Data!P27,".")</f>
        <v>.</v>
      </c>
      <c r="AL27" s="364">
        <f>Budgeted_Enter_Data!K27</f>
        <v>0</v>
      </c>
      <c r="AM27" s="270" t="str">
        <f t="shared" si="18"/>
        <v>.</v>
      </c>
      <c r="AN27" s="365" t="str">
        <f>IFERROR(AM27*Budgeted_Enter_Data!O27,".")</f>
        <v>.</v>
      </c>
      <c r="AO27" s="365" t="str">
        <f>IFERROR(AM27*Budgeted_Enter_Data!P27,".")</f>
        <v>.</v>
      </c>
      <c r="AP27" s="364">
        <f>Budgeted_Enter_Data!L27</f>
        <v>0</v>
      </c>
      <c r="AQ27" s="270" t="str">
        <f t="shared" si="19"/>
        <v>.</v>
      </c>
      <c r="AR27" s="365" t="str">
        <f>IFERROR(AQ27*Budgeted_Enter_Data!O27,".")</f>
        <v>.</v>
      </c>
      <c r="AS27" s="365" t="str">
        <f>IFERROR(AQ27*Budgeted_Enter_Data!P27,".")</f>
        <v>.</v>
      </c>
      <c r="AT27" s="364">
        <f>Budgeted_Enter_Data!M27</f>
        <v>0</v>
      </c>
      <c r="AU27" s="270" t="str">
        <f t="shared" si="20"/>
        <v>.</v>
      </c>
      <c r="AV27" s="365" t="str">
        <f>IFERROR(AU27*Budgeted_Enter_Data!O27,".")</f>
        <v>.</v>
      </c>
      <c r="AW27" s="365" t="str">
        <f>IFERROR(AU27*Budgeted_Enter_Data!P27,".")</f>
        <v>.</v>
      </c>
      <c r="AX27" s="264">
        <f t="shared" si="21"/>
        <v>0</v>
      </c>
      <c r="AY27" s="51"/>
    </row>
    <row r="28" spans="1:51" ht="26.5" customHeight="1" x14ac:dyDescent="0.35">
      <c r="A28" s="66" t="s">
        <v>32</v>
      </c>
      <c r="B28" s="245">
        <f>Budgeted_Enter_Data!B28</f>
        <v>0</v>
      </c>
      <c r="C28" s="67" t="str">
        <f t="shared" si="0"/>
        <v>.</v>
      </c>
      <c r="D28" s="68" t="str">
        <f>IFERROR(C28*Budgeted_Enter_Data!O28,".")</f>
        <v>.</v>
      </c>
      <c r="E28" s="68" t="str">
        <f>IFERROR(C28*Budgeted_Enter_Data!P28,".")</f>
        <v>.</v>
      </c>
      <c r="F28" s="250">
        <f>Budgeted_Enter_Data!C28</f>
        <v>0</v>
      </c>
      <c r="G28" s="67" t="str">
        <f t="shared" si="1"/>
        <v>.</v>
      </c>
      <c r="H28" s="68" t="str">
        <f>IFERROR(G28*Budgeted_Enter_Data!O28,".")</f>
        <v>.</v>
      </c>
      <c r="I28" s="68" t="str">
        <f>IFERROR(G28*Budgeted_Enter_Data!P28,".")</f>
        <v>.</v>
      </c>
      <c r="J28" s="253">
        <f>Budgeted_Enter_Data!D28</f>
        <v>0</v>
      </c>
      <c r="K28" s="67" t="str">
        <f t="shared" si="2"/>
        <v>.</v>
      </c>
      <c r="L28" s="68" t="str">
        <f>IFERROR(K28*Budgeted_Enter_Data!O28,".")</f>
        <v>.</v>
      </c>
      <c r="M28" s="68" t="str">
        <f>IFERROR(K28*Budgeted_Enter_Data!P28,".")</f>
        <v>.</v>
      </c>
      <c r="N28" s="245">
        <f>Budgeted_Enter_Data!E28</f>
        <v>0</v>
      </c>
      <c r="O28" s="67" t="str">
        <f t="shared" si="3"/>
        <v>.</v>
      </c>
      <c r="P28" s="68" t="str">
        <f>IFERROR(O28*Budgeted_Enter_Data!O28,".")</f>
        <v>.</v>
      </c>
      <c r="Q28" s="68" t="str">
        <f>IFERROR(O28*Budgeted_Enter_Data!P28,".")</f>
        <v>.</v>
      </c>
      <c r="R28" s="245">
        <f>Budgeted_Enter_Data!F28</f>
        <v>0</v>
      </c>
      <c r="S28" s="67" t="str">
        <f t="shared" si="4"/>
        <v>.</v>
      </c>
      <c r="T28" s="68" t="str">
        <f>IFERROR(S28*Budgeted_Enter_Data!O28,".")</f>
        <v>.</v>
      </c>
      <c r="U28" s="68" t="str">
        <f>IFERROR(S28*Budgeted_Enter_Data!P28,".")</f>
        <v>.</v>
      </c>
      <c r="V28" s="253">
        <f>Budgeted_Enter_Data!G28</f>
        <v>0</v>
      </c>
      <c r="W28" s="67" t="str">
        <f t="shared" si="14"/>
        <v>.</v>
      </c>
      <c r="X28" s="67" t="str">
        <f>IFERROR(W28*Budgeted_Enter_Data!O28,".")</f>
        <v>.</v>
      </c>
      <c r="Y28" s="67" t="str">
        <f>IFERROR(W28*Budgeted_Enter_Data!P28,".")</f>
        <v>.</v>
      </c>
      <c r="Z28" s="267">
        <f>Budgeted_Enter_Data!H28</f>
        <v>0</v>
      </c>
      <c r="AA28" s="67" t="str">
        <f t="shared" si="15"/>
        <v>.</v>
      </c>
      <c r="AB28" s="68" t="str">
        <f>IFERROR(AA28*Budgeted_Enter_Data!O28,".")</f>
        <v>.</v>
      </c>
      <c r="AC28" s="68" t="str">
        <f>IFERROR(AA28*Budgeted_Enter_Data!P16,".")</f>
        <v>.</v>
      </c>
      <c r="AD28" s="275">
        <f>Budgeted_Enter_Data!I28</f>
        <v>0</v>
      </c>
      <c r="AE28" s="268" t="str">
        <f t="shared" si="16"/>
        <v>.</v>
      </c>
      <c r="AF28" s="365" t="str">
        <f>IFERROR(AE28*Budgeted_Enter_Data!O28,".")</f>
        <v>.</v>
      </c>
      <c r="AG28" s="365" t="str">
        <f>IFERROR(AE28*Budgeted_Enter_Data!P28,".")</f>
        <v>.</v>
      </c>
      <c r="AH28" s="364">
        <f>Budgeted_Enter_Data!J28</f>
        <v>0</v>
      </c>
      <c r="AI28" s="270" t="str">
        <f t="shared" si="17"/>
        <v>.</v>
      </c>
      <c r="AJ28" s="365" t="str">
        <f>IFERROR(AI28*Budgeted_Enter_Data!O28,".")</f>
        <v>.</v>
      </c>
      <c r="AK28" s="365" t="str">
        <f>IFERROR(AI28*Budgeted_Enter_Data!P28,".")</f>
        <v>.</v>
      </c>
      <c r="AL28" s="364">
        <f>Budgeted_Enter_Data!K28</f>
        <v>0</v>
      </c>
      <c r="AM28" s="270" t="str">
        <f t="shared" si="18"/>
        <v>.</v>
      </c>
      <c r="AN28" s="365" t="str">
        <f>IFERROR(AM28*Budgeted_Enter_Data!O28,".")</f>
        <v>.</v>
      </c>
      <c r="AO28" s="365" t="str">
        <f>IFERROR(AM28*Budgeted_Enter_Data!P28,".")</f>
        <v>.</v>
      </c>
      <c r="AP28" s="364">
        <f>Budgeted_Enter_Data!L28</f>
        <v>0</v>
      </c>
      <c r="AQ28" s="270" t="str">
        <f t="shared" si="19"/>
        <v>.</v>
      </c>
      <c r="AR28" s="365" t="str">
        <f>IFERROR(AQ28*Budgeted_Enter_Data!O28,".")</f>
        <v>.</v>
      </c>
      <c r="AS28" s="365" t="str">
        <f>IFERROR(AQ28*Budgeted_Enter_Data!P28,".")</f>
        <v>.</v>
      </c>
      <c r="AT28" s="364">
        <f>Budgeted_Enter_Data!M28</f>
        <v>0</v>
      </c>
      <c r="AU28" s="270" t="str">
        <f t="shared" si="20"/>
        <v>.</v>
      </c>
      <c r="AV28" s="365" t="str">
        <f>IFERROR(AU28*Budgeted_Enter_Data!O28,".")</f>
        <v>.</v>
      </c>
      <c r="AW28" s="365" t="str">
        <f>IFERROR(AU28*Budgeted_Enter_Data!P28,".")</f>
        <v>.</v>
      </c>
      <c r="AX28" s="264">
        <f t="shared" si="21"/>
        <v>0</v>
      </c>
      <c r="AY28" s="51"/>
    </row>
    <row r="29" spans="1:51" ht="23.5" customHeight="1" x14ac:dyDescent="0.35">
      <c r="A29" s="66" t="s">
        <v>8</v>
      </c>
      <c r="B29" s="245">
        <f>Budgeted_Enter_Data!B29</f>
        <v>0</v>
      </c>
      <c r="C29" s="67" t="str">
        <f t="shared" si="0"/>
        <v>.</v>
      </c>
      <c r="D29" s="68" t="str">
        <f>IFERROR(C29*Budgeted_Enter_Data!O29,".")</f>
        <v>.</v>
      </c>
      <c r="E29" s="68" t="str">
        <f>IFERROR(C29*Budgeted_Enter_Data!P29,".")</f>
        <v>.</v>
      </c>
      <c r="F29" s="250">
        <f>Budgeted_Enter_Data!C29</f>
        <v>0</v>
      </c>
      <c r="G29" s="67" t="str">
        <f t="shared" si="1"/>
        <v>.</v>
      </c>
      <c r="H29" s="68" t="str">
        <f>IFERROR(G29*Budgeted_Enter_Data!O29,".")</f>
        <v>.</v>
      </c>
      <c r="I29" s="68" t="str">
        <f>IFERROR(G29*Budgeted_Enter_Data!P29,".")</f>
        <v>.</v>
      </c>
      <c r="J29" s="253">
        <f>Budgeted_Enter_Data!D29</f>
        <v>0</v>
      </c>
      <c r="K29" s="67" t="str">
        <f t="shared" si="2"/>
        <v>.</v>
      </c>
      <c r="L29" s="68" t="str">
        <f>IFERROR(K29*Budgeted_Enter_Data!O29,".")</f>
        <v>.</v>
      </c>
      <c r="M29" s="68" t="str">
        <f>IFERROR(K29*Budgeted_Enter_Data!P29,".")</f>
        <v>.</v>
      </c>
      <c r="N29" s="245">
        <f>Budgeted_Enter_Data!E29</f>
        <v>0</v>
      </c>
      <c r="O29" s="67" t="str">
        <f t="shared" si="3"/>
        <v>.</v>
      </c>
      <c r="P29" s="68" t="str">
        <f>IFERROR(O29*Budgeted_Enter_Data!O29,".")</f>
        <v>.</v>
      </c>
      <c r="Q29" s="68" t="str">
        <f>IFERROR(O29*Budgeted_Enter_Data!P29,".")</f>
        <v>.</v>
      </c>
      <c r="R29" s="245">
        <f>Budgeted_Enter_Data!F29</f>
        <v>0</v>
      </c>
      <c r="S29" s="67" t="str">
        <f t="shared" si="4"/>
        <v>.</v>
      </c>
      <c r="T29" s="68" t="str">
        <f>IFERROR(S29*Budgeted_Enter_Data!O29,".")</f>
        <v>.</v>
      </c>
      <c r="U29" s="68" t="str">
        <f>IFERROR(S29*Budgeted_Enter_Data!P29,".")</f>
        <v>.</v>
      </c>
      <c r="V29" s="253">
        <f>Budgeted_Enter_Data!G29</f>
        <v>0</v>
      </c>
      <c r="W29" s="67" t="str">
        <f t="shared" si="14"/>
        <v>.</v>
      </c>
      <c r="X29" s="67" t="str">
        <f>IFERROR(W29*Budgeted_Enter_Data!O29,".")</f>
        <v>.</v>
      </c>
      <c r="Y29" s="67" t="str">
        <f>IFERROR(W29*Budgeted_Enter_Data!P29,".")</f>
        <v>.</v>
      </c>
      <c r="Z29" s="267">
        <f>Budgeted_Enter_Data!H29</f>
        <v>0</v>
      </c>
      <c r="AA29" s="67" t="str">
        <f t="shared" si="15"/>
        <v>.</v>
      </c>
      <c r="AB29" s="68" t="str">
        <f>IFERROR(AA29*Budgeted_Enter_Data!O29,".")</f>
        <v>.</v>
      </c>
      <c r="AC29" s="68" t="str">
        <f>IFERROR(AA29*Budgeted_Enter_Data!P17,".")</f>
        <v>.</v>
      </c>
      <c r="AD29" s="275">
        <f>Budgeted_Enter_Data!I29</f>
        <v>0</v>
      </c>
      <c r="AE29" s="268" t="str">
        <f t="shared" si="16"/>
        <v>.</v>
      </c>
      <c r="AF29" s="365" t="str">
        <f>IFERROR(AE29*Budgeted_Enter_Data!O29,".")</f>
        <v>.</v>
      </c>
      <c r="AG29" s="365" t="str">
        <f>IFERROR(AE29*Budgeted_Enter_Data!P29,".")</f>
        <v>.</v>
      </c>
      <c r="AH29" s="364">
        <f>Budgeted_Enter_Data!J29</f>
        <v>0</v>
      </c>
      <c r="AI29" s="270" t="str">
        <f t="shared" si="17"/>
        <v>.</v>
      </c>
      <c r="AJ29" s="365" t="str">
        <f>IFERROR(AI29*Budgeted_Enter_Data!O29,".")</f>
        <v>.</v>
      </c>
      <c r="AK29" s="365" t="str">
        <f>IFERROR(AI29*Budgeted_Enter_Data!P29,".")</f>
        <v>.</v>
      </c>
      <c r="AL29" s="364">
        <f>Budgeted_Enter_Data!K29</f>
        <v>0</v>
      </c>
      <c r="AM29" s="270" t="str">
        <f t="shared" si="18"/>
        <v>.</v>
      </c>
      <c r="AN29" s="365" t="str">
        <f>IFERROR(AM29*Budgeted_Enter_Data!O29,".")</f>
        <v>.</v>
      </c>
      <c r="AO29" s="365" t="str">
        <f>IFERROR(AM29*Budgeted_Enter_Data!P29,".")</f>
        <v>.</v>
      </c>
      <c r="AP29" s="364">
        <f>Budgeted_Enter_Data!L29</f>
        <v>0</v>
      </c>
      <c r="AQ29" s="270" t="str">
        <f t="shared" si="19"/>
        <v>.</v>
      </c>
      <c r="AR29" s="365" t="str">
        <f>IFERROR(AQ29*Budgeted_Enter_Data!O29,".")</f>
        <v>.</v>
      </c>
      <c r="AS29" s="365" t="str">
        <f>IFERROR(AQ29*Budgeted_Enter_Data!P29,".")</f>
        <v>.</v>
      </c>
      <c r="AT29" s="364">
        <f>Budgeted_Enter_Data!M29</f>
        <v>0</v>
      </c>
      <c r="AU29" s="270" t="str">
        <f t="shared" si="20"/>
        <v>.</v>
      </c>
      <c r="AV29" s="365" t="str">
        <f>IFERROR(AU29*Budgeted_Enter_Data!O29,".")</f>
        <v>.</v>
      </c>
      <c r="AW29" s="365" t="str">
        <f>IFERROR(AU29*Budgeted_Enter_Data!P29,".")</f>
        <v>.</v>
      </c>
      <c r="AX29" s="264">
        <f t="shared" si="21"/>
        <v>0</v>
      </c>
      <c r="AY29" s="51"/>
    </row>
    <row r="30" spans="1:51" ht="23.5" customHeight="1" x14ac:dyDescent="0.35">
      <c r="A30" s="66" t="s">
        <v>9</v>
      </c>
      <c r="B30" s="245">
        <f>Budgeted_Enter_Data!B30</f>
        <v>0</v>
      </c>
      <c r="C30" s="67" t="str">
        <f t="shared" si="0"/>
        <v>.</v>
      </c>
      <c r="D30" s="68" t="str">
        <f>IFERROR(C30*Budgeted_Enter_Data!O30,".")</f>
        <v>.</v>
      </c>
      <c r="E30" s="68" t="str">
        <f>IFERROR(C30*Budgeted_Enter_Data!P30,".")</f>
        <v>.</v>
      </c>
      <c r="F30" s="250">
        <f>Budgeted_Enter_Data!C30</f>
        <v>0</v>
      </c>
      <c r="G30" s="67" t="str">
        <f t="shared" si="1"/>
        <v>.</v>
      </c>
      <c r="H30" s="68" t="str">
        <f>IFERROR(G30*Budgeted_Enter_Data!O30,".")</f>
        <v>.</v>
      </c>
      <c r="I30" s="68" t="str">
        <f>IFERROR(G30*Budgeted_Enter_Data!P30,".")</f>
        <v>.</v>
      </c>
      <c r="J30" s="253">
        <f>Budgeted_Enter_Data!D30</f>
        <v>0</v>
      </c>
      <c r="K30" s="67" t="str">
        <f t="shared" si="2"/>
        <v>.</v>
      </c>
      <c r="L30" s="68" t="str">
        <f>IFERROR(K30*Budgeted_Enter_Data!O30,".")</f>
        <v>.</v>
      </c>
      <c r="M30" s="68" t="str">
        <f>IFERROR(K30*Budgeted_Enter_Data!P30,".")</f>
        <v>.</v>
      </c>
      <c r="N30" s="245">
        <f>Budgeted_Enter_Data!E30</f>
        <v>0</v>
      </c>
      <c r="O30" s="67" t="str">
        <f t="shared" si="3"/>
        <v>.</v>
      </c>
      <c r="P30" s="68" t="str">
        <f>IFERROR(O30*Budgeted_Enter_Data!O30,".")</f>
        <v>.</v>
      </c>
      <c r="Q30" s="68" t="str">
        <f>IFERROR(O30*Budgeted_Enter_Data!P30,".")</f>
        <v>.</v>
      </c>
      <c r="R30" s="245">
        <f>Budgeted_Enter_Data!F30</f>
        <v>0</v>
      </c>
      <c r="S30" s="67" t="str">
        <f t="shared" si="4"/>
        <v>.</v>
      </c>
      <c r="T30" s="68" t="str">
        <f>IFERROR(S30*Budgeted_Enter_Data!O30,".")</f>
        <v>.</v>
      </c>
      <c r="U30" s="68" t="str">
        <f>IFERROR(S30*Budgeted_Enter_Data!P30,".")</f>
        <v>.</v>
      </c>
      <c r="V30" s="253">
        <f>Budgeted_Enter_Data!G30</f>
        <v>0</v>
      </c>
      <c r="W30" s="67" t="str">
        <f t="shared" si="14"/>
        <v>.</v>
      </c>
      <c r="X30" s="67" t="str">
        <f>IFERROR(W30*Budgeted_Enter_Data!O30,".")</f>
        <v>.</v>
      </c>
      <c r="Y30" s="67" t="str">
        <f>IFERROR(W30*Budgeted_Enter_Data!P30,".")</f>
        <v>.</v>
      </c>
      <c r="Z30" s="267">
        <f>Budgeted_Enter_Data!H30</f>
        <v>0</v>
      </c>
      <c r="AA30" s="67" t="str">
        <f t="shared" si="15"/>
        <v>.</v>
      </c>
      <c r="AB30" s="68" t="str">
        <f>IFERROR(AA30*Budgeted_Enter_Data!O30,".")</f>
        <v>.</v>
      </c>
      <c r="AC30" s="68" t="str">
        <f>IFERROR(AA30*Budgeted_Enter_Data!P18,".")</f>
        <v>.</v>
      </c>
      <c r="AD30" s="275">
        <f>Budgeted_Enter_Data!I30</f>
        <v>0</v>
      </c>
      <c r="AE30" s="268" t="str">
        <f t="shared" si="16"/>
        <v>.</v>
      </c>
      <c r="AF30" s="365" t="str">
        <f>IFERROR(AE30*Budgeted_Enter_Data!O30,".")</f>
        <v>.</v>
      </c>
      <c r="AG30" s="365" t="str">
        <f>IFERROR(AE30*Budgeted_Enter_Data!P30,".")</f>
        <v>.</v>
      </c>
      <c r="AH30" s="364">
        <f>Budgeted_Enter_Data!J30</f>
        <v>0</v>
      </c>
      <c r="AI30" s="270" t="str">
        <f t="shared" si="17"/>
        <v>.</v>
      </c>
      <c r="AJ30" s="365" t="str">
        <f>IFERROR(AI30*Budgeted_Enter_Data!O30,".")</f>
        <v>.</v>
      </c>
      <c r="AK30" s="365" t="str">
        <f>IFERROR(AI30*Budgeted_Enter_Data!P30,".")</f>
        <v>.</v>
      </c>
      <c r="AL30" s="364">
        <f>Budgeted_Enter_Data!K30</f>
        <v>0</v>
      </c>
      <c r="AM30" s="270" t="str">
        <f t="shared" si="18"/>
        <v>.</v>
      </c>
      <c r="AN30" s="365" t="str">
        <f>IFERROR(AM30*Budgeted_Enter_Data!O30,".")</f>
        <v>.</v>
      </c>
      <c r="AO30" s="365" t="str">
        <f>IFERROR(AM30*Budgeted_Enter_Data!P30,".")</f>
        <v>.</v>
      </c>
      <c r="AP30" s="364">
        <f>Budgeted_Enter_Data!L30</f>
        <v>0</v>
      </c>
      <c r="AQ30" s="270" t="str">
        <f t="shared" si="19"/>
        <v>.</v>
      </c>
      <c r="AR30" s="365" t="str">
        <f>IFERROR(AQ30*Budgeted_Enter_Data!O30,".")</f>
        <v>.</v>
      </c>
      <c r="AS30" s="365" t="str">
        <f>IFERROR(AQ30*Budgeted_Enter_Data!P30,".")</f>
        <v>.</v>
      </c>
      <c r="AT30" s="364">
        <f>Budgeted_Enter_Data!M30</f>
        <v>0</v>
      </c>
      <c r="AU30" s="270" t="str">
        <f t="shared" si="20"/>
        <v>.</v>
      </c>
      <c r="AV30" s="365" t="str">
        <f>IFERROR(AU30*Budgeted_Enter_Data!O30,".")</f>
        <v>.</v>
      </c>
      <c r="AW30" s="365" t="str">
        <f>IFERROR(AU30*Budgeted_Enter_Data!P30,".")</f>
        <v>.</v>
      </c>
      <c r="AX30" s="264">
        <f t="shared" si="21"/>
        <v>0</v>
      </c>
      <c r="AY30" s="51"/>
    </row>
    <row r="31" spans="1:51" ht="23.5" customHeight="1" x14ac:dyDescent="0.35">
      <c r="A31" s="66" t="s">
        <v>12</v>
      </c>
      <c r="B31" s="245">
        <f>Budgeted_Enter_Data!B31</f>
        <v>0</v>
      </c>
      <c r="C31" s="67" t="str">
        <f t="shared" si="0"/>
        <v>.</v>
      </c>
      <c r="D31" s="68" t="str">
        <f>IFERROR(C31*Budgeted_Enter_Data!O31,".")</f>
        <v>.</v>
      </c>
      <c r="E31" s="68" t="str">
        <f>IFERROR(C31*Budgeted_Enter_Data!P31,".")</f>
        <v>.</v>
      </c>
      <c r="F31" s="250">
        <f>Budgeted_Enter_Data!C31</f>
        <v>0</v>
      </c>
      <c r="G31" s="67" t="str">
        <f t="shared" si="1"/>
        <v>.</v>
      </c>
      <c r="H31" s="68" t="str">
        <f>IFERROR(G31*Budgeted_Enter_Data!O31,".")</f>
        <v>.</v>
      </c>
      <c r="I31" s="68" t="str">
        <f>IFERROR(G31*Budgeted_Enter_Data!P31,".")</f>
        <v>.</v>
      </c>
      <c r="J31" s="253">
        <f>Budgeted_Enter_Data!D31</f>
        <v>0</v>
      </c>
      <c r="K31" s="67" t="str">
        <f t="shared" si="2"/>
        <v>.</v>
      </c>
      <c r="L31" s="68" t="str">
        <f>IFERROR(K31*Budgeted_Enter_Data!O31,".")</f>
        <v>.</v>
      </c>
      <c r="M31" s="68" t="str">
        <f>IFERROR(K31*Budgeted_Enter_Data!P31,".")</f>
        <v>.</v>
      </c>
      <c r="N31" s="245">
        <f>Budgeted_Enter_Data!E31</f>
        <v>0</v>
      </c>
      <c r="O31" s="67" t="str">
        <f t="shared" si="3"/>
        <v>.</v>
      </c>
      <c r="P31" s="68" t="str">
        <f>IFERROR(O31*Budgeted_Enter_Data!O31,".")</f>
        <v>.</v>
      </c>
      <c r="Q31" s="68" t="str">
        <f>IFERROR(O31*Budgeted_Enter_Data!P31,".")</f>
        <v>.</v>
      </c>
      <c r="R31" s="245">
        <f>Budgeted_Enter_Data!F31</f>
        <v>0</v>
      </c>
      <c r="S31" s="67" t="str">
        <f t="shared" si="4"/>
        <v>.</v>
      </c>
      <c r="T31" s="68" t="str">
        <f>IFERROR(S31*Budgeted_Enter_Data!O31,".")</f>
        <v>.</v>
      </c>
      <c r="U31" s="68" t="str">
        <f>IFERROR(S31*Budgeted_Enter_Data!P31,".")</f>
        <v>.</v>
      </c>
      <c r="V31" s="253">
        <f>Budgeted_Enter_Data!G31</f>
        <v>0</v>
      </c>
      <c r="W31" s="67" t="str">
        <f t="shared" si="14"/>
        <v>.</v>
      </c>
      <c r="X31" s="67" t="str">
        <f>IFERROR(W31*Budgeted_Enter_Data!O31,".")</f>
        <v>.</v>
      </c>
      <c r="Y31" s="67" t="str">
        <f>IFERROR(W31*Budgeted_Enter_Data!P31,".")</f>
        <v>.</v>
      </c>
      <c r="Z31" s="267">
        <f>Budgeted_Enter_Data!H31</f>
        <v>0</v>
      </c>
      <c r="AA31" s="67" t="str">
        <f t="shared" si="15"/>
        <v>.</v>
      </c>
      <c r="AB31" s="68" t="str">
        <f>IFERROR(AA31*Budgeted_Enter_Data!O31,".")</f>
        <v>.</v>
      </c>
      <c r="AC31" s="68" t="str">
        <f>IFERROR(AA31*Budgeted_Enter_Data!P19,".")</f>
        <v>.</v>
      </c>
      <c r="AD31" s="275">
        <f>Budgeted_Enter_Data!I31</f>
        <v>0</v>
      </c>
      <c r="AE31" s="268" t="str">
        <f t="shared" si="16"/>
        <v>.</v>
      </c>
      <c r="AF31" s="365" t="str">
        <f>IFERROR(AE31*Budgeted_Enter_Data!O31,".")</f>
        <v>.</v>
      </c>
      <c r="AG31" s="365" t="str">
        <f>IFERROR(AE31*Budgeted_Enter_Data!P31,".")</f>
        <v>.</v>
      </c>
      <c r="AH31" s="364">
        <f>Budgeted_Enter_Data!J31</f>
        <v>0</v>
      </c>
      <c r="AI31" s="270" t="str">
        <f t="shared" si="17"/>
        <v>.</v>
      </c>
      <c r="AJ31" s="365" t="str">
        <f>IFERROR(AI31*Budgeted_Enter_Data!O31,".")</f>
        <v>.</v>
      </c>
      <c r="AK31" s="365" t="str">
        <f>IFERROR(AI31*Budgeted_Enter_Data!P31,".")</f>
        <v>.</v>
      </c>
      <c r="AL31" s="364">
        <f>Budgeted_Enter_Data!K31</f>
        <v>0</v>
      </c>
      <c r="AM31" s="270" t="str">
        <f t="shared" si="18"/>
        <v>.</v>
      </c>
      <c r="AN31" s="365" t="str">
        <f>IFERROR(AM31*Budgeted_Enter_Data!O31,".")</f>
        <v>.</v>
      </c>
      <c r="AO31" s="365" t="str">
        <f>IFERROR(AM31*Budgeted_Enter_Data!P31,".")</f>
        <v>.</v>
      </c>
      <c r="AP31" s="364">
        <f>Budgeted_Enter_Data!L31</f>
        <v>0</v>
      </c>
      <c r="AQ31" s="270" t="str">
        <f t="shared" si="19"/>
        <v>.</v>
      </c>
      <c r="AR31" s="365" t="str">
        <f>IFERROR(AQ31*Budgeted_Enter_Data!O31,".")</f>
        <v>.</v>
      </c>
      <c r="AS31" s="365" t="str">
        <f>IFERROR(AQ31*Budgeted_Enter_Data!P31,".")</f>
        <v>.</v>
      </c>
      <c r="AT31" s="364">
        <f>Budgeted_Enter_Data!M31</f>
        <v>0</v>
      </c>
      <c r="AU31" s="270" t="str">
        <f t="shared" si="20"/>
        <v>.</v>
      </c>
      <c r="AV31" s="365" t="str">
        <f>IFERROR(AU31*Budgeted_Enter_Data!O31,".")</f>
        <v>.</v>
      </c>
      <c r="AW31" s="365" t="str">
        <f>IFERROR(AU31*Budgeted_Enter_Data!P31,".")</f>
        <v>.</v>
      </c>
      <c r="AX31" s="264">
        <f t="shared" si="21"/>
        <v>0</v>
      </c>
      <c r="AY31" s="51"/>
    </row>
    <row r="32" spans="1:51" ht="23.5" customHeight="1" x14ac:dyDescent="0.35">
      <c r="A32" s="66" t="s">
        <v>21</v>
      </c>
      <c r="B32" s="245">
        <f>Budgeted_Enter_Data!B32</f>
        <v>0</v>
      </c>
      <c r="C32" s="67" t="str">
        <f t="shared" si="0"/>
        <v>.</v>
      </c>
      <c r="D32" s="68" t="str">
        <f>IFERROR(C32*Budgeted_Enter_Data!O32,".")</f>
        <v>.</v>
      </c>
      <c r="E32" s="68" t="str">
        <f>IFERROR(C32*Budgeted_Enter_Data!P32,".")</f>
        <v>.</v>
      </c>
      <c r="F32" s="250">
        <f>Budgeted_Enter_Data!C32</f>
        <v>0</v>
      </c>
      <c r="G32" s="67" t="str">
        <f t="shared" si="1"/>
        <v>.</v>
      </c>
      <c r="H32" s="68" t="str">
        <f>IFERROR(G32*Budgeted_Enter_Data!O32,".")</f>
        <v>.</v>
      </c>
      <c r="I32" s="68" t="str">
        <f>IFERROR(G32*Budgeted_Enter_Data!P32,".")</f>
        <v>.</v>
      </c>
      <c r="J32" s="253">
        <f>Budgeted_Enter_Data!D32</f>
        <v>0</v>
      </c>
      <c r="K32" s="67" t="str">
        <f t="shared" si="2"/>
        <v>.</v>
      </c>
      <c r="L32" s="68" t="str">
        <f>IFERROR(K32*Budgeted_Enter_Data!O32,".")</f>
        <v>.</v>
      </c>
      <c r="M32" s="68" t="str">
        <f>IFERROR(K32*Budgeted_Enter_Data!P32,".")</f>
        <v>.</v>
      </c>
      <c r="N32" s="245">
        <f>Budgeted_Enter_Data!E32</f>
        <v>0</v>
      </c>
      <c r="O32" s="67" t="str">
        <f t="shared" si="3"/>
        <v>.</v>
      </c>
      <c r="P32" s="68" t="str">
        <f>IFERROR(O32*Budgeted_Enter_Data!O32,".")</f>
        <v>.</v>
      </c>
      <c r="Q32" s="68" t="str">
        <f>IFERROR(O32*Budgeted_Enter_Data!P32,".")</f>
        <v>.</v>
      </c>
      <c r="R32" s="245">
        <f>Budgeted_Enter_Data!F32</f>
        <v>0</v>
      </c>
      <c r="S32" s="67" t="str">
        <f t="shared" si="4"/>
        <v>.</v>
      </c>
      <c r="T32" s="68" t="str">
        <f>IFERROR(S32*Budgeted_Enter_Data!O32,".")</f>
        <v>.</v>
      </c>
      <c r="U32" s="68" t="str">
        <f>IFERROR(S32*Budgeted_Enter_Data!P32,".")</f>
        <v>.</v>
      </c>
      <c r="V32" s="253">
        <f>Budgeted_Enter_Data!G32</f>
        <v>0</v>
      </c>
      <c r="W32" s="67" t="str">
        <f t="shared" si="14"/>
        <v>.</v>
      </c>
      <c r="X32" s="67" t="str">
        <f>IFERROR(W32*Budgeted_Enter_Data!O32,".")</f>
        <v>.</v>
      </c>
      <c r="Y32" s="67" t="str">
        <f>IFERROR(W32*Budgeted_Enter_Data!P32,".")</f>
        <v>.</v>
      </c>
      <c r="Z32" s="267">
        <f>Budgeted_Enter_Data!H32</f>
        <v>0</v>
      </c>
      <c r="AA32" s="67" t="str">
        <f t="shared" si="15"/>
        <v>.</v>
      </c>
      <c r="AB32" s="68" t="str">
        <f>IFERROR(AA32*Budgeted_Enter_Data!O32,".")</f>
        <v>.</v>
      </c>
      <c r="AC32" s="68" t="str">
        <f>IFERROR(AA32*Budgeted_Enter_Data!P20,".")</f>
        <v>.</v>
      </c>
      <c r="AD32" s="275">
        <f>Budgeted_Enter_Data!I32</f>
        <v>0</v>
      </c>
      <c r="AE32" s="268" t="str">
        <f t="shared" si="16"/>
        <v>.</v>
      </c>
      <c r="AF32" s="365" t="str">
        <f>IFERROR(AE32*Budgeted_Enter_Data!O32,".")</f>
        <v>.</v>
      </c>
      <c r="AG32" s="365" t="str">
        <f>IFERROR(AE32*Budgeted_Enter_Data!P32,".")</f>
        <v>.</v>
      </c>
      <c r="AH32" s="364">
        <f>Budgeted_Enter_Data!J32</f>
        <v>0</v>
      </c>
      <c r="AI32" s="270" t="str">
        <f t="shared" si="17"/>
        <v>.</v>
      </c>
      <c r="AJ32" s="365" t="str">
        <f>IFERROR(AI32*Budgeted_Enter_Data!O32,".")</f>
        <v>.</v>
      </c>
      <c r="AK32" s="365" t="str">
        <f>IFERROR(AI32*Budgeted_Enter_Data!P32,".")</f>
        <v>.</v>
      </c>
      <c r="AL32" s="364">
        <f>Budgeted_Enter_Data!K32</f>
        <v>0</v>
      </c>
      <c r="AM32" s="270" t="str">
        <f t="shared" si="18"/>
        <v>.</v>
      </c>
      <c r="AN32" s="365" t="str">
        <f>IFERROR(AM32*Budgeted_Enter_Data!O32,".")</f>
        <v>.</v>
      </c>
      <c r="AO32" s="365" t="str">
        <f>IFERROR(AM32*Budgeted_Enter_Data!P32,".")</f>
        <v>.</v>
      </c>
      <c r="AP32" s="364">
        <f>Budgeted_Enter_Data!L32</f>
        <v>0</v>
      </c>
      <c r="AQ32" s="270" t="str">
        <f t="shared" si="19"/>
        <v>.</v>
      </c>
      <c r="AR32" s="365" t="str">
        <f>IFERROR(AQ32*Budgeted_Enter_Data!O32,".")</f>
        <v>.</v>
      </c>
      <c r="AS32" s="365" t="str">
        <f>IFERROR(AQ32*Budgeted_Enter_Data!P32,".")</f>
        <v>.</v>
      </c>
      <c r="AT32" s="364">
        <f>Budgeted_Enter_Data!M32</f>
        <v>0</v>
      </c>
      <c r="AU32" s="270" t="str">
        <f t="shared" si="20"/>
        <v>.</v>
      </c>
      <c r="AV32" s="365" t="str">
        <f>IFERROR(AU32*Budgeted_Enter_Data!O32,".")</f>
        <v>.</v>
      </c>
      <c r="AW32" s="365" t="str">
        <f>IFERROR(AU32*Budgeted_Enter_Data!P32,".")</f>
        <v>.</v>
      </c>
      <c r="AX32" s="264">
        <f t="shared" si="21"/>
        <v>0</v>
      </c>
      <c r="AY32" s="51"/>
    </row>
    <row r="33" spans="1:51" ht="26" x14ac:dyDescent="0.35">
      <c r="A33" s="66" t="s">
        <v>31</v>
      </c>
      <c r="B33" s="245">
        <f>Budgeted_Enter_Data!B33</f>
        <v>0</v>
      </c>
      <c r="C33" s="67" t="str">
        <f t="shared" si="0"/>
        <v>.</v>
      </c>
      <c r="D33" s="68" t="str">
        <f>IFERROR(C33*Budgeted_Enter_Data!O33,".")</f>
        <v>.</v>
      </c>
      <c r="E33" s="68" t="str">
        <f>IFERROR(C33*Budgeted_Enter_Data!P33,".")</f>
        <v>.</v>
      </c>
      <c r="F33" s="250">
        <f>Budgeted_Enter_Data!C33</f>
        <v>0</v>
      </c>
      <c r="G33" s="67" t="str">
        <f t="shared" si="1"/>
        <v>.</v>
      </c>
      <c r="H33" s="68" t="str">
        <f>IFERROR(G33*Budgeted_Enter_Data!O33,".")</f>
        <v>.</v>
      </c>
      <c r="I33" s="68" t="str">
        <f>IFERROR(G33*Budgeted_Enter_Data!P33,".")</f>
        <v>.</v>
      </c>
      <c r="J33" s="253">
        <f>Budgeted_Enter_Data!D33</f>
        <v>0</v>
      </c>
      <c r="K33" s="67" t="str">
        <f t="shared" si="2"/>
        <v>.</v>
      </c>
      <c r="L33" s="68" t="str">
        <f>IFERROR(K33*Budgeted_Enter_Data!O33,".")</f>
        <v>.</v>
      </c>
      <c r="M33" s="68" t="str">
        <f>IFERROR(K33*Budgeted_Enter_Data!P33,".")</f>
        <v>.</v>
      </c>
      <c r="N33" s="245">
        <f>Budgeted_Enter_Data!E33</f>
        <v>0</v>
      </c>
      <c r="O33" s="67" t="str">
        <f t="shared" si="3"/>
        <v>.</v>
      </c>
      <c r="P33" s="68" t="str">
        <f>IFERROR(O33*Budgeted_Enter_Data!O33,".")</f>
        <v>.</v>
      </c>
      <c r="Q33" s="68" t="str">
        <f>IFERROR(O33*Budgeted_Enter_Data!P33,".")</f>
        <v>.</v>
      </c>
      <c r="R33" s="245">
        <f>Budgeted_Enter_Data!F33</f>
        <v>0</v>
      </c>
      <c r="S33" s="67" t="str">
        <f t="shared" si="4"/>
        <v>.</v>
      </c>
      <c r="T33" s="68" t="str">
        <f>IFERROR(S33*Budgeted_Enter_Data!O33,".")</f>
        <v>.</v>
      </c>
      <c r="U33" s="68" t="str">
        <f>IFERROR(S33*Budgeted_Enter_Data!P33,".")</f>
        <v>.</v>
      </c>
      <c r="V33" s="253">
        <f>Budgeted_Enter_Data!G33</f>
        <v>0</v>
      </c>
      <c r="W33" s="67" t="str">
        <f t="shared" si="14"/>
        <v>.</v>
      </c>
      <c r="X33" s="67" t="str">
        <f>IFERROR(W33*Budgeted_Enter_Data!O33,".")</f>
        <v>.</v>
      </c>
      <c r="Y33" s="67" t="str">
        <f>IFERROR(W33*Budgeted_Enter_Data!P33,".")</f>
        <v>.</v>
      </c>
      <c r="Z33" s="267">
        <f>Budgeted_Enter_Data!H33</f>
        <v>0</v>
      </c>
      <c r="AA33" s="67" t="str">
        <f t="shared" si="15"/>
        <v>.</v>
      </c>
      <c r="AB33" s="68" t="str">
        <f>IFERROR(AA33*Budgeted_Enter_Data!O33,".")</f>
        <v>.</v>
      </c>
      <c r="AC33" s="68" t="str">
        <f>IFERROR(AA33*Budgeted_Enter_Data!P21,".")</f>
        <v>.</v>
      </c>
      <c r="AD33" s="275">
        <f>Budgeted_Enter_Data!I33</f>
        <v>0</v>
      </c>
      <c r="AE33" s="268" t="str">
        <f t="shared" si="16"/>
        <v>.</v>
      </c>
      <c r="AF33" s="365" t="str">
        <f>IFERROR(AE33*Budgeted_Enter_Data!O33,".")</f>
        <v>.</v>
      </c>
      <c r="AG33" s="365" t="str">
        <f>IFERROR(AE33*Budgeted_Enter_Data!P33,".")</f>
        <v>.</v>
      </c>
      <c r="AH33" s="364">
        <f>Budgeted_Enter_Data!J33</f>
        <v>0</v>
      </c>
      <c r="AI33" s="270" t="str">
        <f t="shared" si="17"/>
        <v>.</v>
      </c>
      <c r="AJ33" s="365" t="str">
        <f>IFERROR(AI33*Budgeted_Enter_Data!O33,".")</f>
        <v>.</v>
      </c>
      <c r="AK33" s="365" t="str">
        <f>IFERROR(AI33*Budgeted_Enter_Data!P33,".")</f>
        <v>.</v>
      </c>
      <c r="AL33" s="364">
        <f>Budgeted_Enter_Data!K33</f>
        <v>0</v>
      </c>
      <c r="AM33" s="270" t="str">
        <f t="shared" si="18"/>
        <v>.</v>
      </c>
      <c r="AN33" s="365" t="str">
        <f>IFERROR(AM33*Budgeted_Enter_Data!O33,".")</f>
        <v>.</v>
      </c>
      <c r="AO33" s="365" t="str">
        <f>IFERROR(AM33*Budgeted_Enter_Data!P33,".")</f>
        <v>.</v>
      </c>
      <c r="AP33" s="364">
        <f>Budgeted_Enter_Data!L33</f>
        <v>0</v>
      </c>
      <c r="AQ33" s="270" t="str">
        <f t="shared" si="19"/>
        <v>.</v>
      </c>
      <c r="AR33" s="365" t="str">
        <f>IFERROR(AQ33*Budgeted_Enter_Data!O33,".")</f>
        <v>.</v>
      </c>
      <c r="AS33" s="365" t="str">
        <f>IFERROR(AQ33*Budgeted_Enter_Data!P33,".")</f>
        <v>.</v>
      </c>
      <c r="AT33" s="364">
        <f>Budgeted_Enter_Data!M33</f>
        <v>0</v>
      </c>
      <c r="AU33" s="270" t="str">
        <f t="shared" si="20"/>
        <v>.</v>
      </c>
      <c r="AV33" s="365" t="str">
        <f>IFERROR(AU33*Budgeted_Enter_Data!O33,".")</f>
        <v>.</v>
      </c>
      <c r="AW33" s="365" t="str">
        <f>IFERROR(AU33*Budgeted_Enter_Data!P33,".")</f>
        <v>.</v>
      </c>
      <c r="AX33" s="264">
        <f t="shared" si="21"/>
        <v>0</v>
      </c>
      <c r="AY33" s="51"/>
    </row>
    <row r="34" spans="1:51" ht="15.5" x14ac:dyDescent="0.35">
      <c r="A34" s="76"/>
      <c r="B34" s="77"/>
      <c r="C34" s="77"/>
      <c r="D34" s="77"/>
      <c r="E34" s="77"/>
      <c r="F34" s="77"/>
      <c r="G34" s="77"/>
      <c r="H34" s="77"/>
      <c r="I34" s="77"/>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row>
  </sheetData>
  <sheetProtection algorithmName="SHA-512" hashValue="Tw5CSndefnhwvNoNAmAJnWENiepd/vvKhx+0P8G9S4O0q/dmipuaUzDUwMsRAkEL8CbZgiSgyFI0ScV036MjYw==" saltValue="fKNUDehb6K/jPWSQUqiPJA==" spinCount="100000" sheet="1" objects="1" scenarios="1"/>
  <mergeCells count="13">
    <mergeCell ref="AH5:AK5"/>
    <mergeCell ref="AL5:AO5"/>
    <mergeCell ref="AP5:AS5"/>
    <mergeCell ref="AT5:AW5"/>
    <mergeCell ref="A6:A7"/>
    <mergeCell ref="B5:E5"/>
    <mergeCell ref="F5:I5"/>
    <mergeCell ref="J5:M5"/>
    <mergeCell ref="N5:Q5"/>
    <mergeCell ref="R5:U5"/>
    <mergeCell ref="V5:Y5"/>
    <mergeCell ref="Z5:AC5"/>
    <mergeCell ref="AD5:AG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59C-BE4C-412B-AFF1-D3AD13A3978E}">
  <sheetPr>
    <tabColor rgb="FFFF3399"/>
  </sheetPr>
  <dimension ref="A1:BD34"/>
  <sheetViews>
    <sheetView zoomScale="80" zoomScaleNormal="80" workbookViewId="0">
      <selection activeCell="F10" sqref="F10"/>
    </sheetView>
  </sheetViews>
  <sheetFormatPr defaultColWidth="9.1796875" defaultRowHeight="14.5" x14ac:dyDescent="0.35"/>
  <cols>
    <col min="1" max="1" width="35.26953125" style="52" customWidth="1"/>
    <col min="2" max="2" width="11.54296875" style="79" customWidth="1"/>
    <col min="3" max="3" width="10.54296875" style="79" customWidth="1"/>
    <col min="4" max="5" width="7.7265625" style="79" customWidth="1"/>
    <col min="6" max="6" width="11.54296875" style="79" customWidth="1"/>
    <col min="7" max="7" width="10.54296875" style="79" customWidth="1"/>
    <col min="8" max="9" width="7.54296875" style="79" customWidth="1"/>
    <col min="10" max="10" width="11.54296875" style="52" customWidth="1"/>
    <col min="11" max="11" width="10.54296875" style="52" customWidth="1"/>
    <col min="12" max="13" width="7.54296875" style="52" customWidth="1"/>
    <col min="14" max="14" width="11.54296875" style="52" customWidth="1"/>
    <col min="15" max="15" width="10.54296875" style="52" customWidth="1"/>
    <col min="16" max="17" width="7.54296875" style="52" customWidth="1"/>
    <col min="18" max="18" width="11.54296875" style="52" customWidth="1"/>
    <col min="19" max="19" width="10.54296875" style="52" customWidth="1"/>
    <col min="20" max="21" width="7.54296875" style="52" customWidth="1"/>
    <col min="22" max="22" width="11.54296875" style="52" customWidth="1"/>
    <col min="23" max="23" width="10.54296875" style="52" customWidth="1"/>
    <col min="24" max="25" width="7.54296875" style="52" customWidth="1"/>
    <col min="26" max="26" width="11.453125" style="52" customWidth="1"/>
    <col min="27" max="27" width="10.453125" style="52" customWidth="1"/>
    <col min="28" max="29" width="8.54296875" style="52" customWidth="1"/>
    <col min="30" max="30" width="11.54296875" style="52" customWidth="1"/>
    <col min="31" max="31" width="10.54296875" style="52" customWidth="1"/>
    <col min="32" max="33" width="8.54296875" style="52" customWidth="1"/>
    <col min="34" max="34" width="11.54296875" style="52" customWidth="1"/>
    <col min="35" max="35" width="10.54296875" style="52" customWidth="1"/>
    <col min="36" max="37" width="8.54296875" style="52" customWidth="1"/>
    <col min="38" max="38" width="11.54296875" style="52" customWidth="1"/>
    <col min="39" max="39" width="10.54296875" style="52" customWidth="1"/>
    <col min="40" max="41" width="8.54296875" style="52" customWidth="1"/>
    <col min="42" max="42" width="11.54296875" style="52" customWidth="1"/>
    <col min="43" max="43" width="10.54296875" style="52" customWidth="1"/>
    <col min="44" max="45" width="8.54296875" style="52" customWidth="1"/>
    <col min="46" max="46" width="11.54296875" style="52" customWidth="1"/>
    <col min="47" max="47" width="10.54296875" style="52" customWidth="1"/>
    <col min="48" max="49" width="8.54296875" style="52" customWidth="1"/>
    <col min="50" max="50" width="13.7265625" style="52" customWidth="1"/>
    <col min="51" max="16384" width="9.1796875" style="52"/>
  </cols>
  <sheetData>
    <row r="1" spans="1:56" ht="10" customHeight="1" x14ac:dyDescent="0.35"/>
    <row r="2" spans="1:56" x14ac:dyDescent="0.35">
      <c r="A2" s="343" t="s">
        <v>78</v>
      </c>
    </row>
    <row r="3" spans="1:56" ht="18.5" customHeight="1" x14ac:dyDescent="0.45">
      <c r="A3" s="318" t="s">
        <v>118</v>
      </c>
    </row>
    <row r="4" spans="1:56" ht="10" customHeight="1" x14ac:dyDescent="0.35">
      <c r="A4" s="321"/>
      <c r="B4" s="320"/>
      <c r="C4" s="320"/>
      <c r="D4" s="320"/>
      <c r="E4" s="320"/>
      <c r="F4" s="320"/>
      <c r="G4" s="320"/>
      <c r="H4" s="320"/>
      <c r="I4" s="320"/>
      <c r="J4" s="321"/>
      <c r="K4" s="321"/>
      <c r="L4" s="321"/>
      <c r="M4" s="321"/>
      <c r="N4" s="319"/>
      <c r="O4" s="319"/>
      <c r="P4" s="319"/>
      <c r="Q4" s="319"/>
      <c r="R4" s="321"/>
      <c r="S4" s="321"/>
      <c r="T4" s="321"/>
      <c r="U4" s="321"/>
      <c r="V4" s="319"/>
      <c r="W4" s="319"/>
      <c r="X4" s="319"/>
      <c r="Y4" s="319"/>
      <c r="Z4" s="321"/>
      <c r="AA4" s="321"/>
      <c r="AB4" s="321"/>
      <c r="AC4" s="321"/>
      <c r="AD4" s="319"/>
      <c r="AE4" s="319"/>
      <c r="AF4" s="319"/>
      <c r="AG4" s="319"/>
      <c r="AH4" s="321"/>
      <c r="AI4" s="321"/>
      <c r="AJ4" s="321"/>
      <c r="AK4" s="321"/>
      <c r="AL4" s="321"/>
      <c r="AM4" s="321"/>
      <c r="AN4" s="321"/>
      <c r="AO4" s="321"/>
      <c r="AP4" s="321"/>
      <c r="AQ4" s="321"/>
      <c r="AR4" s="321"/>
      <c r="AS4" s="321"/>
      <c r="AT4" s="319"/>
      <c r="AU4" s="319"/>
      <c r="AV4" s="319"/>
      <c r="AW4" s="319"/>
      <c r="AX4" s="321"/>
    </row>
    <row r="5" spans="1:56" ht="13" customHeight="1" x14ac:dyDescent="0.35">
      <c r="A5" s="366" t="s">
        <v>85</v>
      </c>
      <c r="B5" s="494" t="s">
        <v>119</v>
      </c>
      <c r="C5" s="495"/>
      <c r="D5" s="495"/>
      <c r="E5" s="496"/>
      <c r="F5" s="501" t="s">
        <v>97</v>
      </c>
      <c r="G5" s="456"/>
      <c r="H5" s="456"/>
      <c r="I5" s="502"/>
      <c r="J5" s="479" t="s">
        <v>120</v>
      </c>
      <c r="K5" s="479"/>
      <c r="L5" s="479"/>
      <c r="M5" s="480"/>
      <c r="N5" s="497" t="s">
        <v>18</v>
      </c>
      <c r="O5" s="453"/>
      <c r="P5" s="453"/>
      <c r="Q5" s="498"/>
      <c r="R5" s="482" t="s">
        <v>44</v>
      </c>
      <c r="S5" s="482"/>
      <c r="T5" s="482"/>
      <c r="U5" s="483"/>
      <c r="V5" s="499" t="s">
        <v>45</v>
      </c>
      <c r="W5" s="458"/>
      <c r="X5" s="458"/>
      <c r="Y5" s="500"/>
      <c r="Z5" s="484" t="s">
        <v>126</v>
      </c>
      <c r="AA5" s="485"/>
      <c r="AB5" s="485"/>
      <c r="AC5" s="485"/>
      <c r="AD5" s="489" t="s">
        <v>127</v>
      </c>
      <c r="AE5" s="490"/>
      <c r="AF5" s="490"/>
      <c r="AG5" s="491"/>
      <c r="AH5" s="487" t="s">
        <v>128</v>
      </c>
      <c r="AI5" s="488"/>
      <c r="AJ5" s="488"/>
      <c r="AK5" s="488"/>
      <c r="AL5" s="487" t="s">
        <v>129</v>
      </c>
      <c r="AM5" s="488"/>
      <c r="AN5" s="488"/>
      <c r="AO5" s="488"/>
      <c r="AP5" s="487" t="s">
        <v>130</v>
      </c>
      <c r="AQ5" s="488"/>
      <c r="AR5" s="488"/>
      <c r="AS5" s="488"/>
      <c r="AT5" s="489" t="s">
        <v>131</v>
      </c>
      <c r="AU5" s="490"/>
      <c r="AV5" s="490"/>
      <c r="AW5" s="491"/>
      <c r="AX5" s="263"/>
      <c r="AY5" s="95"/>
      <c r="AZ5" s="78"/>
      <c r="BA5" s="78"/>
      <c r="BB5" s="78"/>
      <c r="BC5" s="78"/>
    </row>
    <row r="6" spans="1:56" ht="14.5" customHeight="1" x14ac:dyDescent="0.35">
      <c r="A6" s="492" t="s">
        <v>43</v>
      </c>
      <c r="B6" s="367"/>
      <c r="C6" s="259" t="s">
        <v>70</v>
      </c>
      <c r="D6" s="259" t="s">
        <v>42</v>
      </c>
      <c r="E6" s="368" t="s">
        <v>42</v>
      </c>
      <c r="F6" s="238"/>
      <c r="G6" s="257" t="s">
        <v>70</v>
      </c>
      <c r="H6" s="257" t="s">
        <v>42</v>
      </c>
      <c r="I6" s="369" t="s">
        <v>42</v>
      </c>
      <c r="J6" s="276"/>
      <c r="K6" s="277" t="s">
        <v>70</v>
      </c>
      <c r="L6" s="277" t="s">
        <v>42</v>
      </c>
      <c r="M6" s="363" t="s">
        <v>42</v>
      </c>
      <c r="N6" s="258"/>
      <c r="O6" s="259" t="s">
        <v>70</v>
      </c>
      <c r="P6" s="259" t="s">
        <v>42</v>
      </c>
      <c r="Q6" s="368" t="s">
        <v>42</v>
      </c>
      <c r="R6" s="246"/>
      <c r="S6" s="242" t="s">
        <v>70</v>
      </c>
      <c r="T6" s="242" t="s">
        <v>42</v>
      </c>
      <c r="U6" s="346" t="s">
        <v>42</v>
      </c>
      <c r="V6" s="370"/>
      <c r="W6" s="371" t="s">
        <v>70</v>
      </c>
      <c r="X6" s="371" t="s">
        <v>42</v>
      </c>
      <c r="Y6" s="372" t="s">
        <v>42</v>
      </c>
      <c r="Z6" s="281"/>
      <c r="AA6" s="282" t="s">
        <v>70</v>
      </c>
      <c r="AB6" s="282" t="s">
        <v>42</v>
      </c>
      <c r="AC6" s="283" t="s">
        <v>42</v>
      </c>
      <c r="AD6" s="293"/>
      <c r="AE6" s="288" t="s">
        <v>70</v>
      </c>
      <c r="AF6" s="288" t="s">
        <v>42</v>
      </c>
      <c r="AG6" s="285" t="s">
        <v>42</v>
      </c>
      <c r="AH6" s="360"/>
      <c r="AI6" s="361" t="s">
        <v>70</v>
      </c>
      <c r="AJ6" s="361" t="s">
        <v>42</v>
      </c>
      <c r="AK6" s="362" t="s">
        <v>42</v>
      </c>
      <c r="AL6" s="360"/>
      <c r="AM6" s="361" t="s">
        <v>70</v>
      </c>
      <c r="AN6" s="361" t="s">
        <v>42</v>
      </c>
      <c r="AO6" s="362" t="s">
        <v>42</v>
      </c>
      <c r="AP6" s="360"/>
      <c r="AQ6" s="361" t="s">
        <v>70</v>
      </c>
      <c r="AR6" s="361" t="s">
        <v>42</v>
      </c>
      <c r="AS6" s="362" t="s">
        <v>42</v>
      </c>
      <c r="AT6" s="293"/>
      <c r="AU6" s="288" t="s">
        <v>70</v>
      </c>
      <c r="AV6" s="288" t="s">
        <v>42</v>
      </c>
      <c r="AW6" s="285" t="s">
        <v>42</v>
      </c>
      <c r="AX6" s="289" t="s">
        <v>46</v>
      </c>
      <c r="AY6" s="51"/>
    </row>
    <row r="7" spans="1:56" s="54" customFormat="1" ht="15" customHeight="1" x14ac:dyDescent="0.45">
      <c r="A7" s="493"/>
      <c r="B7" s="345" t="s">
        <v>16</v>
      </c>
      <c r="C7" s="244" t="s">
        <v>76</v>
      </c>
      <c r="D7" s="244" t="s">
        <v>77</v>
      </c>
      <c r="E7" s="247" t="s">
        <v>25</v>
      </c>
      <c r="F7" s="239" t="s">
        <v>16</v>
      </c>
      <c r="G7" s="240" t="s">
        <v>76</v>
      </c>
      <c r="H7" s="240" t="s">
        <v>77</v>
      </c>
      <c r="I7" s="260" t="s">
        <v>25</v>
      </c>
      <c r="J7" s="344" t="s">
        <v>16</v>
      </c>
      <c r="K7" s="252" t="s">
        <v>76</v>
      </c>
      <c r="L7" s="252" t="s">
        <v>77</v>
      </c>
      <c r="M7" s="261" t="s">
        <v>25</v>
      </c>
      <c r="N7" s="243" t="s">
        <v>16</v>
      </c>
      <c r="O7" s="244" t="s">
        <v>76</v>
      </c>
      <c r="P7" s="244" t="s">
        <v>77</v>
      </c>
      <c r="Q7" s="247" t="s">
        <v>25</v>
      </c>
      <c r="R7" s="243" t="s">
        <v>16</v>
      </c>
      <c r="S7" s="244" t="s">
        <v>76</v>
      </c>
      <c r="T7" s="244" t="s">
        <v>77</v>
      </c>
      <c r="U7" s="247" t="s">
        <v>25</v>
      </c>
      <c r="V7" s="344" t="s">
        <v>16</v>
      </c>
      <c r="W7" s="252" t="s">
        <v>76</v>
      </c>
      <c r="X7" s="252" t="s">
        <v>77</v>
      </c>
      <c r="Y7" s="261" t="s">
        <v>25</v>
      </c>
      <c r="Z7" s="352" t="s">
        <v>16</v>
      </c>
      <c r="AA7" s="353" t="s">
        <v>76</v>
      </c>
      <c r="AB7" s="353" t="s">
        <v>77</v>
      </c>
      <c r="AC7" s="354" t="s">
        <v>25</v>
      </c>
      <c r="AD7" s="357" t="s">
        <v>16</v>
      </c>
      <c r="AE7" s="358" t="s">
        <v>76</v>
      </c>
      <c r="AF7" s="358" t="s">
        <v>77</v>
      </c>
      <c r="AG7" s="359" t="s">
        <v>25</v>
      </c>
      <c r="AH7" s="357" t="s">
        <v>16</v>
      </c>
      <c r="AI7" s="358" t="s">
        <v>76</v>
      </c>
      <c r="AJ7" s="358" t="s">
        <v>77</v>
      </c>
      <c r="AK7" s="359" t="s">
        <v>25</v>
      </c>
      <c r="AL7" s="357" t="s">
        <v>16</v>
      </c>
      <c r="AM7" s="358" t="s">
        <v>76</v>
      </c>
      <c r="AN7" s="358" t="s">
        <v>77</v>
      </c>
      <c r="AO7" s="359" t="s">
        <v>25</v>
      </c>
      <c r="AP7" s="357" t="s">
        <v>16</v>
      </c>
      <c r="AQ7" s="358" t="s">
        <v>76</v>
      </c>
      <c r="AR7" s="358" t="s">
        <v>77</v>
      </c>
      <c r="AS7" s="359" t="s">
        <v>25</v>
      </c>
      <c r="AT7" s="357" t="s">
        <v>16</v>
      </c>
      <c r="AU7" s="358" t="s">
        <v>76</v>
      </c>
      <c r="AV7" s="358" t="s">
        <v>77</v>
      </c>
      <c r="AW7" s="359" t="s">
        <v>25</v>
      </c>
      <c r="AX7" s="290" t="s">
        <v>15</v>
      </c>
      <c r="AY7" s="53"/>
    </row>
    <row r="8" spans="1:56" s="54" customFormat="1" ht="3" customHeight="1" x14ac:dyDescent="0.45">
      <c r="A8" s="55"/>
      <c r="B8" s="56"/>
      <c r="C8" s="57"/>
      <c r="D8" s="57"/>
      <c r="E8" s="57"/>
      <c r="F8" s="56"/>
      <c r="G8" s="57"/>
      <c r="H8" s="58"/>
      <c r="I8" s="348"/>
      <c r="J8" s="59"/>
      <c r="K8" s="60"/>
      <c r="L8" s="61"/>
      <c r="M8" s="351"/>
      <c r="N8" s="59"/>
      <c r="O8" s="60"/>
      <c r="P8" s="59"/>
      <c r="Q8" s="351"/>
      <c r="R8" s="59"/>
      <c r="S8" s="60"/>
      <c r="T8" s="59"/>
      <c r="U8" s="351"/>
      <c r="V8" s="59"/>
      <c r="W8" s="62"/>
      <c r="X8" s="61"/>
      <c r="Y8" s="351"/>
      <c r="Z8" s="59"/>
      <c r="AA8" s="61"/>
      <c r="AB8" s="61"/>
      <c r="AC8" s="61"/>
      <c r="AD8" s="59"/>
      <c r="AE8" s="64"/>
      <c r="AF8" s="269"/>
      <c r="AG8" s="269"/>
      <c r="AH8" s="269"/>
      <c r="AI8" s="269"/>
      <c r="AJ8" s="269"/>
      <c r="AK8" s="269"/>
      <c r="AL8" s="269"/>
      <c r="AM8" s="269"/>
      <c r="AN8" s="269"/>
      <c r="AO8" s="269"/>
      <c r="AP8" s="269"/>
      <c r="AQ8" s="269"/>
      <c r="AR8" s="269"/>
      <c r="AS8" s="269"/>
      <c r="AT8" s="269"/>
      <c r="AU8" s="269"/>
      <c r="AV8" s="269"/>
      <c r="AW8" s="269"/>
      <c r="AX8" s="65"/>
      <c r="AY8" s="53"/>
    </row>
    <row r="9" spans="1:56" ht="26" x14ac:dyDescent="0.35">
      <c r="A9" s="66" t="s">
        <v>28</v>
      </c>
      <c r="B9" s="245">
        <f>Expended_Enter_Data!B9</f>
        <v>0</v>
      </c>
      <c r="C9" s="67" t="str">
        <f t="shared" ref="C9:C33" si="0">IFERROR(B9/AX9,".")</f>
        <v>.</v>
      </c>
      <c r="D9" s="68" t="str">
        <f>IFERROR(C9*Expended_Enter_Data!O9,".")</f>
        <v>.</v>
      </c>
      <c r="E9" s="68" t="str">
        <f>IFERROR(C9*Expended_Enter_Data!P9,".")</f>
        <v>.</v>
      </c>
      <c r="F9" s="250">
        <f>Expended_Enter_Data!C9</f>
        <v>0</v>
      </c>
      <c r="G9" s="67" t="str">
        <f t="shared" ref="G9:G33" si="1">IFERROR(F9/AX9,".")</f>
        <v>.</v>
      </c>
      <c r="H9" s="68" t="str">
        <f>IFERROR(G9*Expended_Enter_Data!O9,".")</f>
        <v>.</v>
      </c>
      <c r="I9" s="349" t="str">
        <f>IFERROR(G9*Expended_Enter_Data!P9,".")</f>
        <v>.</v>
      </c>
      <c r="J9" s="347">
        <f>Expended_Enter_Data!D9</f>
        <v>0</v>
      </c>
      <c r="K9" s="67" t="str">
        <f t="shared" ref="K9:K33" si="2">IFERROR(J9/AX9,".")</f>
        <v>.</v>
      </c>
      <c r="L9" s="68" t="str">
        <f>IFERROR(K9*Expended_Enter_Data!O9,".")</f>
        <v>.</v>
      </c>
      <c r="M9" s="349" t="str">
        <f>IFERROR(K9*Expended_Enter_Data!P9,".")</f>
        <v>.</v>
      </c>
      <c r="N9" s="350">
        <f>Expended_Enter_Data!E9</f>
        <v>0</v>
      </c>
      <c r="O9" s="67" t="str">
        <f t="shared" ref="O9:O33" si="3">IFERROR(N9/AX9,".")</f>
        <v>.</v>
      </c>
      <c r="P9" s="68" t="str">
        <f>IFERROR(O9*Expended_Enter_Data!O9,".")</f>
        <v>.</v>
      </c>
      <c r="Q9" s="68" t="str">
        <f>IFERROR(O9*Expended_Enter_Data!P9,".")</f>
        <v>.</v>
      </c>
      <c r="R9" s="245">
        <f>Expended_Enter_Data!F9</f>
        <v>0</v>
      </c>
      <c r="S9" s="67" t="str">
        <f t="shared" ref="S9:S33" si="4">IFERROR(R9/AX9,".")</f>
        <v>.</v>
      </c>
      <c r="T9" s="68" t="str">
        <f>IFERROR(S9*Expended_Enter_Data!O9,".")</f>
        <v>.</v>
      </c>
      <c r="U9" s="349" t="str">
        <f>IFERROR(S9*Expended_Enter_Data!P9,".")</f>
        <v>.</v>
      </c>
      <c r="V9" s="347">
        <f>Expended_Enter_Data!G9</f>
        <v>0</v>
      </c>
      <c r="W9" s="67" t="str">
        <f t="shared" ref="W9:W19" si="5">IFERROR(V9/AX9,".")</f>
        <v>.</v>
      </c>
      <c r="X9" s="69" t="str">
        <f>IFERROR(W9*Expended_Enter_Data!O9,".")</f>
        <v>.</v>
      </c>
      <c r="Y9" s="69" t="str">
        <f>IFERROR(W9*Expended_Enter_Data!P9,".")</f>
        <v>.</v>
      </c>
      <c r="Z9" s="267">
        <f>Expended_Enter_Data!H9</f>
        <v>0</v>
      </c>
      <c r="AA9" s="67" t="str">
        <f t="shared" ref="AA9:AA19" si="6">IFERROR(Z9/AX9,".")</f>
        <v>.</v>
      </c>
      <c r="AB9" s="69" t="str">
        <f>IFERROR(AA9*Expended_Enter_Data!O9,".")</f>
        <v>.</v>
      </c>
      <c r="AC9" s="69" t="str">
        <f>IFERROR(AA9*Expended_Enter_Data!P9,".")</f>
        <v>.</v>
      </c>
      <c r="AD9" s="275">
        <f>Expended_Enter_Data!I9</f>
        <v>0</v>
      </c>
      <c r="AE9" s="268" t="str">
        <f>IFERROR(AD9/AX9,".")</f>
        <v>.</v>
      </c>
      <c r="AF9" s="69" t="str">
        <f>IFERROR(AE9*Expended_Enter_Data!O9,".")</f>
        <v>.</v>
      </c>
      <c r="AG9" s="69" t="str">
        <f>IFERROR(AE9*Expended_Enter_Data!P9,".")</f>
        <v>.</v>
      </c>
      <c r="AH9" s="275">
        <f>Expended_Enter_Data!J9</f>
        <v>0</v>
      </c>
      <c r="AI9" s="268" t="str">
        <f>IFERROR(AH9/AX9,".")</f>
        <v>.</v>
      </c>
      <c r="AJ9" s="69" t="str">
        <f>IFERROR(AI9*Expended_Enter_Data!O9,".")</f>
        <v>.</v>
      </c>
      <c r="AK9" s="69" t="str">
        <f>IFERROR(AI9*Expended_Enter_Data!P9,".")</f>
        <v>.</v>
      </c>
      <c r="AL9" s="275">
        <f>Expended_Enter_Data!K9</f>
        <v>0</v>
      </c>
      <c r="AM9" s="268" t="str">
        <f>IFERROR(AL9/AX9,".")</f>
        <v>.</v>
      </c>
      <c r="AN9" s="69" t="str">
        <f>IFERROR(AM9*Expended_Enter_Data!O9,".")</f>
        <v>.</v>
      </c>
      <c r="AO9" s="69" t="str">
        <f>IFERROR(AM9*Expended_Enter_Data!P9,".")</f>
        <v>.</v>
      </c>
      <c r="AP9" s="275">
        <f>Expended_Enter_Data!L9</f>
        <v>0</v>
      </c>
      <c r="AQ9" s="268" t="str">
        <f>IFERROR(AP9/AX9,".")</f>
        <v>.</v>
      </c>
      <c r="AR9" s="69" t="str">
        <f>IFERROR(AQ9*Expended_Enter_Data!O9,".")</f>
        <v>.</v>
      </c>
      <c r="AS9" s="69" t="str">
        <f>IFERROR(AQ9*Expended_Enter_Data!P9,".")</f>
        <v>.</v>
      </c>
      <c r="AT9" s="275">
        <f>Expended_Enter_Data!M9</f>
        <v>0</v>
      </c>
      <c r="AU9" s="268" t="str">
        <f>IFERROR(AT9/AX9,".")</f>
        <v>.</v>
      </c>
      <c r="AV9" s="69" t="str">
        <f>IFERROR(AU9*Expended_Enter_Data!O9,".")</f>
        <v>.</v>
      </c>
      <c r="AW9" s="69" t="str">
        <f>IFERROR(AU9*Expended_Enter_Data!P9,".")</f>
        <v>.</v>
      </c>
      <c r="AX9" s="264">
        <f>B9+F9+J9+N9+R9+V9+Z9+AD9+AH9+AL9+AP9+AT9</f>
        <v>0</v>
      </c>
      <c r="AY9" s="51"/>
    </row>
    <row r="10" spans="1:56" ht="26.5" customHeight="1" x14ac:dyDescent="0.35">
      <c r="A10" s="66" t="s">
        <v>29</v>
      </c>
      <c r="B10" s="245">
        <f>Expended_Enter_Data!B10</f>
        <v>0</v>
      </c>
      <c r="C10" s="67" t="str">
        <f t="shared" si="0"/>
        <v>.</v>
      </c>
      <c r="D10" s="68" t="str">
        <f>IFERROR(C10*Expended_Enter_Data!O10,".")</f>
        <v>.</v>
      </c>
      <c r="E10" s="68" t="str">
        <f>IFERROR(C10*Expended_Enter_Data!P10,".")</f>
        <v>.</v>
      </c>
      <c r="F10" s="250">
        <f>Expended_Enter_Data!C10</f>
        <v>0</v>
      </c>
      <c r="G10" s="67" t="str">
        <f t="shared" si="1"/>
        <v>.</v>
      </c>
      <c r="H10" s="68" t="str">
        <f>IFERROR(G10*Expended_Enter_Data!O10,".")</f>
        <v>.</v>
      </c>
      <c r="I10" s="68" t="str">
        <f>IFERROR(G10*Expended_Enter_Data!P10,".")</f>
        <v>.</v>
      </c>
      <c r="J10" s="253">
        <f>Expended_Enter_Data!D10</f>
        <v>0</v>
      </c>
      <c r="K10" s="67" t="str">
        <f t="shared" si="2"/>
        <v>.</v>
      </c>
      <c r="L10" s="68" t="str">
        <f>IFERROR(K10*Expended_Enter_Data!O10,".")</f>
        <v>.</v>
      </c>
      <c r="M10" s="68" t="str">
        <f>IFERROR(K10*Expended_Enter_Data!P10,".")</f>
        <v>.</v>
      </c>
      <c r="N10" s="245">
        <f>Expended_Enter_Data!E10</f>
        <v>0</v>
      </c>
      <c r="O10" s="67" t="str">
        <f t="shared" si="3"/>
        <v>.</v>
      </c>
      <c r="P10" s="68" t="str">
        <f>IFERROR(O10*Expended_Enter_Data!O10,".")</f>
        <v>.</v>
      </c>
      <c r="Q10" s="68" t="str">
        <f>IFERROR(O10*Expended_Enter_Data!P10,".")</f>
        <v>.</v>
      </c>
      <c r="R10" s="245">
        <f>Expended_Enter_Data!F10</f>
        <v>0</v>
      </c>
      <c r="S10" s="67" t="str">
        <f t="shared" si="4"/>
        <v>.</v>
      </c>
      <c r="T10" s="68" t="str">
        <f>IFERROR(S10*Expended_Enter_Data!O10,".")</f>
        <v>.</v>
      </c>
      <c r="U10" s="68" t="str">
        <f>IFERROR(S10*Expended_Enter_Data!P10,".")</f>
        <v>.</v>
      </c>
      <c r="V10" s="253">
        <f>Expended_Enter_Data!G10</f>
        <v>0</v>
      </c>
      <c r="W10" s="67" t="str">
        <f t="shared" si="5"/>
        <v>.</v>
      </c>
      <c r="X10" s="69" t="str">
        <f>IFERROR(W10*Expended_Enter_Data!O10,".")</f>
        <v>.</v>
      </c>
      <c r="Y10" s="69" t="str">
        <f>IFERROR(W10*Expended_Enter_Data!P10,".")</f>
        <v>.</v>
      </c>
      <c r="Z10" s="267">
        <f>Expended_Enter_Data!H10</f>
        <v>0</v>
      </c>
      <c r="AA10" s="67" t="str">
        <f t="shared" si="6"/>
        <v>.</v>
      </c>
      <c r="AB10" s="69" t="str">
        <f>IFERROR(AA10*Expended_Enter_Data!O10,".")</f>
        <v>.</v>
      </c>
      <c r="AC10" s="69" t="str">
        <f>IFERROR(AA10*Expended_Enter_Data!P10,".")</f>
        <v>.</v>
      </c>
      <c r="AD10" s="275">
        <f>Expended_Enter_Data!I10</f>
        <v>0</v>
      </c>
      <c r="AE10" s="268" t="str">
        <f t="shared" ref="AE10:AE19" si="7">IFERROR(AD10/AX10,".")</f>
        <v>.</v>
      </c>
      <c r="AF10" s="69" t="str">
        <f>IFERROR(AE10*Expended_Enter_Data!O10,".")</f>
        <v>.</v>
      </c>
      <c r="AG10" s="69" t="str">
        <f>IFERROR(AE10*Expended_Enter_Data!P10,".")</f>
        <v>.</v>
      </c>
      <c r="AH10" s="275">
        <f>Expended_Enter_Data!J10</f>
        <v>0</v>
      </c>
      <c r="AI10" s="268" t="str">
        <f t="shared" ref="AI10:AI33" si="8">IFERROR(AH10/AX10,".")</f>
        <v>.</v>
      </c>
      <c r="AJ10" s="69" t="str">
        <f>IFERROR(AI10*Expended_Enter_Data!O10,".")</f>
        <v>.</v>
      </c>
      <c r="AK10" s="69" t="str">
        <f>IFERROR(AI10*Expended_Enter_Data!P10,".")</f>
        <v>.</v>
      </c>
      <c r="AL10" s="275">
        <f>Expended_Enter_Data!K10</f>
        <v>0</v>
      </c>
      <c r="AM10" s="268" t="str">
        <f t="shared" ref="AM10:AM33" si="9">IFERROR(AL10/AX10,".")</f>
        <v>.</v>
      </c>
      <c r="AN10" s="69" t="str">
        <f>IFERROR(AM10*Expended_Enter_Data!O10,".")</f>
        <v>.</v>
      </c>
      <c r="AO10" s="69" t="str">
        <f>IFERROR(AM10*Expended_Enter_Data!P10,".")</f>
        <v>.</v>
      </c>
      <c r="AP10" s="275">
        <f>Expended_Enter_Data!L10</f>
        <v>0</v>
      </c>
      <c r="AQ10" s="268" t="str">
        <f t="shared" ref="AQ10:AQ33" si="10">IFERROR(AP10/AX10,".")</f>
        <v>.</v>
      </c>
      <c r="AR10" s="69" t="str">
        <f>IFERROR(AQ10*Expended_Enter_Data!O10,".")</f>
        <v>.</v>
      </c>
      <c r="AS10" s="69" t="str">
        <f>IFERROR(AQ10*Expended_Enter_Data!P10,".")</f>
        <v>.</v>
      </c>
      <c r="AT10" s="275">
        <f>Expended_Enter_Data!M10</f>
        <v>0</v>
      </c>
      <c r="AU10" s="268" t="str">
        <f t="shared" ref="AU10:AU33" si="11">IFERROR(AT10/AX10,".")</f>
        <v>.</v>
      </c>
      <c r="AV10" s="69" t="str">
        <f>IFERROR(AU10*Expended_Enter_Data!O10,".")</f>
        <v>.</v>
      </c>
      <c r="AW10" s="69" t="str">
        <f>IFERROR(AU10*Expended_Enter_Data!P10,".")</f>
        <v>.</v>
      </c>
      <c r="AX10" s="264">
        <f t="shared" ref="AX10:AX33" si="12">B10+F10+J10+N10+R10+V10+Z10+AD10+AH10+AL10+AP10+AT10</f>
        <v>0</v>
      </c>
      <c r="AY10" s="51"/>
    </row>
    <row r="11" spans="1:56" ht="23.5" customHeight="1" x14ac:dyDescent="0.35">
      <c r="A11" s="66" t="s">
        <v>0</v>
      </c>
      <c r="B11" s="245">
        <f>Expended_Enter_Data!B11</f>
        <v>0</v>
      </c>
      <c r="C11" s="67" t="str">
        <f t="shared" si="0"/>
        <v>.</v>
      </c>
      <c r="D11" s="68" t="str">
        <f>IFERROR(C11*Expended_Enter_Data!O11,".")</f>
        <v>.</v>
      </c>
      <c r="E11" s="68" t="str">
        <f>IFERROR(C11*Expended_Enter_Data!P11,".")</f>
        <v>.</v>
      </c>
      <c r="F11" s="250">
        <f>Expended_Enter_Data!C11</f>
        <v>0</v>
      </c>
      <c r="G11" s="67" t="str">
        <f t="shared" si="1"/>
        <v>.</v>
      </c>
      <c r="H11" s="68" t="str">
        <f>IFERROR(G11*Expended_Enter_Data!O11,".")</f>
        <v>.</v>
      </c>
      <c r="I11" s="68" t="str">
        <f>IFERROR(G11*Expended_Enter_Data!P11,".")</f>
        <v>.</v>
      </c>
      <c r="J11" s="253">
        <f>Expended_Enter_Data!D11</f>
        <v>0</v>
      </c>
      <c r="K11" s="67" t="str">
        <f t="shared" si="2"/>
        <v>.</v>
      </c>
      <c r="L11" s="68" t="str">
        <f>IFERROR(K11*Expended_Enter_Data!O11,".")</f>
        <v>.</v>
      </c>
      <c r="M11" s="68" t="str">
        <f>IFERROR(K11*Expended_Enter_Data!P11,".")</f>
        <v>.</v>
      </c>
      <c r="N11" s="245">
        <f>Expended_Enter_Data!E11</f>
        <v>0</v>
      </c>
      <c r="O11" s="67" t="str">
        <f t="shared" si="3"/>
        <v>.</v>
      </c>
      <c r="P11" s="68" t="str">
        <f>IFERROR(O11*Expended_Enter_Data!O11,".")</f>
        <v>.</v>
      </c>
      <c r="Q11" s="68" t="str">
        <f>IFERROR(O11*Expended_Enter_Data!P11,".")</f>
        <v>.</v>
      </c>
      <c r="R11" s="245">
        <f>Expended_Enter_Data!F11</f>
        <v>0</v>
      </c>
      <c r="S11" s="67" t="str">
        <f t="shared" si="4"/>
        <v>.</v>
      </c>
      <c r="T11" s="68" t="str">
        <f>IFERROR(S11*Expended_Enter_Data!O11,".")</f>
        <v>.</v>
      </c>
      <c r="U11" s="68" t="str">
        <f>IFERROR(S11*Expended_Enter_Data!P11,".")</f>
        <v>.</v>
      </c>
      <c r="V11" s="253">
        <f>Expended_Enter_Data!G11</f>
        <v>0</v>
      </c>
      <c r="W11" s="67" t="str">
        <f t="shared" si="5"/>
        <v>.</v>
      </c>
      <c r="X11" s="69" t="str">
        <f>IFERROR(W11*Expended_Enter_Data!O11,".")</f>
        <v>.</v>
      </c>
      <c r="Y11" s="69" t="str">
        <f>IFERROR(W11*Expended_Enter_Data!P11,".")</f>
        <v>.</v>
      </c>
      <c r="Z11" s="267">
        <f>Expended_Enter_Data!H11</f>
        <v>0</v>
      </c>
      <c r="AA11" s="67" t="str">
        <f t="shared" si="6"/>
        <v>.</v>
      </c>
      <c r="AB11" s="69" t="str">
        <f>IFERROR(AA11*Expended_Enter_Data!O11,".")</f>
        <v>.</v>
      </c>
      <c r="AC11" s="69" t="str">
        <f>IFERROR(AA11*Expended_Enter_Data!P11,".")</f>
        <v>.</v>
      </c>
      <c r="AD11" s="275">
        <f>Expended_Enter_Data!I11</f>
        <v>0</v>
      </c>
      <c r="AE11" s="268" t="str">
        <f t="shared" si="7"/>
        <v>.</v>
      </c>
      <c r="AF11" s="69" t="str">
        <f>IFERROR(AE11*Expended_Enter_Data!O11,".")</f>
        <v>.</v>
      </c>
      <c r="AG11" s="69" t="str">
        <f>IFERROR(AE11*Expended_Enter_Data!P11,".")</f>
        <v>.</v>
      </c>
      <c r="AH11" s="275">
        <f>Expended_Enter_Data!J11</f>
        <v>0</v>
      </c>
      <c r="AI11" s="268" t="str">
        <f t="shared" si="8"/>
        <v>.</v>
      </c>
      <c r="AJ11" s="69" t="str">
        <f>IFERROR(AI11*Expended_Enter_Data!O11,".")</f>
        <v>.</v>
      </c>
      <c r="AK11" s="69" t="str">
        <f>IFERROR(AI11*Expended_Enter_Data!P11,".")</f>
        <v>.</v>
      </c>
      <c r="AL11" s="275">
        <f>Expended_Enter_Data!K11</f>
        <v>0</v>
      </c>
      <c r="AM11" s="268" t="str">
        <f t="shared" si="9"/>
        <v>.</v>
      </c>
      <c r="AN11" s="69" t="str">
        <f>IFERROR(AM11*Expended_Enter_Data!O11,".")</f>
        <v>.</v>
      </c>
      <c r="AO11" s="69" t="str">
        <f>IFERROR(AM11*Expended_Enter_Data!P11,".")</f>
        <v>.</v>
      </c>
      <c r="AP11" s="275">
        <f>Expended_Enter_Data!L11</f>
        <v>0</v>
      </c>
      <c r="AQ11" s="268" t="str">
        <f t="shared" si="10"/>
        <v>.</v>
      </c>
      <c r="AR11" s="69" t="str">
        <f>IFERROR(AQ11*Expended_Enter_Data!O11,".")</f>
        <v>.</v>
      </c>
      <c r="AS11" s="69" t="str">
        <f>IFERROR(AQ11*Expended_Enter_Data!P11,".")</f>
        <v>.</v>
      </c>
      <c r="AT11" s="275">
        <f>Expended_Enter_Data!M11</f>
        <v>0</v>
      </c>
      <c r="AU11" s="268" t="str">
        <f t="shared" si="11"/>
        <v>.</v>
      </c>
      <c r="AV11" s="69" t="str">
        <f>IFERROR(AU11*Expended_Enter_Data!O11,".")</f>
        <v>.</v>
      </c>
      <c r="AW11" s="69" t="str">
        <f>IFERROR(AU11*Expended_Enter_Data!P11,".")</f>
        <v>.</v>
      </c>
      <c r="AX11" s="264">
        <f t="shared" si="12"/>
        <v>0</v>
      </c>
      <c r="AY11" s="51"/>
    </row>
    <row r="12" spans="1:56" ht="23.5" customHeight="1" x14ac:dyDescent="0.35">
      <c r="A12" s="66" t="s">
        <v>22</v>
      </c>
      <c r="B12" s="245">
        <f>Expended_Enter_Data!B12</f>
        <v>0</v>
      </c>
      <c r="C12" s="67" t="str">
        <f t="shared" si="0"/>
        <v>.</v>
      </c>
      <c r="D12" s="68" t="str">
        <f>IFERROR(C12*Expended_Enter_Data!O12,".")</f>
        <v>.</v>
      </c>
      <c r="E12" s="68" t="str">
        <f>IFERROR(C12*Expended_Enter_Data!P12,".")</f>
        <v>.</v>
      </c>
      <c r="F12" s="250">
        <f>Expended_Enter_Data!C12</f>
        <v>0</v>
      </c>
      <c r="G12" s="67" t="str">
        <f t="shared" si="1"/>
        <v>.</v>
      </c>
      <c r="H12" s="68" t="str">
        <f>IFERROR(G12*Expended_Enter_Data!O12,".")</f>
        <v>.</v>
      </c>
      <c r="I12" s="68" t="str">
        <f>IFERROR(G12*Expended_Enter_Data!P12,".")</f>
        <v>.</v>
      </c>
      <c r="J12" s="253">
        <f>Expended_Enter_Data!D12</f>
        <v>0</v>
      </c>
      <c r="K12" s="67" t="str">
        <f t="shared" si="2"/>
        <v>.</v>
      </c>
      <c r="L12" s="68" t="str">
        <f>IFERROR(K12*Expended_Enter_Data!O12,".")</f>
        <v>.</v>
      </c>
      <c r="M12" s="68" t="str">
        <f>IFERROR(K12*Expended_Enter_Data!P12,".")</f>
        <v>.</v>
      </c>
      <c r="N12" s="245">
        <f>Expended_Enter_Data!E12</f>
        <v>0</v>
      </c>
      <c r="O12" s="67" t="str">
        <f t="shared" si="3"/>
        <v>.</v>
      </c>
      <c r="P12" s="68" t="str">
        <f>IFERROR(O12*Expended_Enter_Data!O12,".")</f>
        <v>.</v>
      </c>
      <c r="Q12" s="68" t="str">
        <f>IFERROR(O12*Expended_Enter_Data!P12,".")</f>
        <v>.</v>
      </c>
      <c r="R12" s="245">
        <f>Expended_Enter_Data!F12</f>
        <v>0</v>
      </c>
      <c r="S12" s="67" t="str">
        <f t="shared" si="4"/>
        <v>.</v>
      </c>
      <c r="T12" s="68" t="str">
        <f>IFERROR(S12*Expended_Enter_Data!O12,".")</f>
        <v>.</v>
      </c>
      <c r="U12" s="68" t="str">
        <f>IFERROR(S12*Expended_Enter_Data!P12,".")</f>
        <v>.</v>
      </c>
      <c r="V12" s="253">
        <f>Expended_Enter_Data!G12</f>
        <v>0</v>
      </c>
      <c r="W12" s="67" t="str">
        <f t="shared" si="5"/>
        <v>.</v>
      </c>
      <c r="X12" s="69" t="str">
        <f>IFERROR(W12*Expended_Enter_Data!O12,".")</f>
        <v>.</v>
      </c>
      <c r="Y12" s="69" t="str">
        <f>IFERROR(W12*Expended_Enter_Data!P12,".")</f>
        <v>.</v>
      </c>
      <c r="Z12" s="267">
        <f>Expended_Enter_Data!H12</f>
        <v>0</v>
      </c>
      <c r="AA12" s="67" t="str">
        <f t="shared" si="6"/>
        <v>.</v>
      </c>
      <c r="AB12" s="69" t="str">
        <f>IFERROR(AA12*Expended_Enter_Data!O12,".")</f>
        <v>.</v>
      </c>
      <c r="AC12" s="69" t="str">
        <f>IFERROR(AA12*Expended_Enter_Data!P12,".")</f>
        <v>.</v>
      </c>
      <c r="AD12" s="275">
        <f>Expended_Enter_Data!I12</f>
        <v>0</v>
      </c>
      <c r="AE12" s="268" t="str">
        <f t="shared" si="7"/>
        <v>.</v>
      </c>
      <c r="AF12" s="69" t="str">
        <f>IFERROR(AE12*Expended_Enter_Data!O12,".")</f>
        <v>.</v>
      </c>
      <c r="AG12" s="69" t="str">
        <f>IFERROR(AE12*Expended_Enter_Data!P12,".")</f>
        <v>.</v>
      </c>
      <c r="AH12" s="275">
        <f>Expended_Enter_Data!J12</f>
        <v>0</v>
      </c>
      <c r="AI12" s="268" t="str">
        <f t="shared" si="8"/>
        <v>.</v>
      </c>
      <c r="AJ12" s="69" t="str">
        <f>IFERROR(AI12*Expended_Enter_Data!O12,".")</f>
        <v>.</v>
      </c>
      <c r="AK12" s="69" t="str">
        <f>IFERROR(AI12*Expended_Enter_Data!P12,".")</f>
        <v>.</v>
      </c>
      <c r="AL12" s="275">
        <f>Expended_Enter_Data!K12</f>
        <v>0</v>
      </c>
      <c r="AM12" s="268" t="str">
        <f t="shared" si="9"/>
        <v>.</v>
      </c>
      <c r="AN12" s="69" t="str">
        <f>IFERROR(AM12*Expended_Enter_Data!O12,".")</f>
        <v>.</v>
      </c>
      <c r="AO12" s="69" t="str">
        <f>IFERROR(AM12*Expended_Enter_Data!P12,".")</f>
        <v>.</v>
      </c>
      <c r="AP12" s="275">
        <f>Expended_Enter_Data!L12</f>
        <v>0</v>
      </c>
      <c r="AQ12" s="268" t="str">
        <f t="shared" si="10"/>
        <v>.</v>
      </c>
      <c r="AR12" s="69" t="str">
        <f>IFERROR(AQ12*Expended_Enter_Data!O12,".")</f>
        <v>.</v>
      </c>
      <c r="AS12" s="69" t="str">
        <f>IFERROR(AQ12*Expended_Enter_Data!P12,".")</f>
        <v>.</v>
      </c>
      <c r="AT12" s="275">
        <f>Expended_Enter_Data!M12</f>
        <v>0</v>
      </c>
      <c r="AU12" s="268" t="str">
        <f t="shared" si="11"/>
        <v>.</v>
      </c>
      <c r="AV12" s="69" t="str">
        <f>IFERROR(AU12*Expended_Enter_Data!O12,".")</f>
        <v>.</v>
      </c>
      <c r="AW12" s="69" t="str">
        <f>IFERROR(AU12*Expended_Enter_Data!P12,".")</f>
        <v>.</v>
      </c>
      <c r="AX12" s="264">
        <f t="shared" si="12"/>
        <v>0</v>
      </c>
      <c r="AY12" s="51"/>
    </row>
    <row r="13" spans="1:56" ht="26" x14ac:dyDescent="0.35">
      <c r="A13" s="66" t="s">
        <v>27</v>
      </c>
      <c r="B13" s="245">
        <f>Expended_Enter_Data!B13</f>
        <v>0</v>
      </c>
      <c r="C13" s="67" t="str">
        <f t="shared" si="0"/>
        <v>.</v>
      </c>
      <c r="D13" s="68" t="str">
        <f>IFERROR(C13*Expended_Enter_Data!O13,".")</f>
        <v>.</v>
      </c>
      <c r="E13" s="68" t="str">
        <f>IFERROR(C13*Expended_Enter_Data!P13,".")</f>
        <v>.</v>
      </c>
      <c r="F13" s="250">
        <f>Expended_Enter_Data!C13</f>
        <v>0</v>
      </c>
      <c r="G13" s="67" t="str">
        <f t="shared" si="1"/>
        <v>.</v>
      </c>
      <c r="H13" s="68" t="str">
        <f>IFERROR(G13*Expended_Enter_Data!O13,".")</f>
        <v>.</v>
      </c>
      <c r="I13" s="68" t="str">
        <f>IFERROR(G13*Expended_Enter_Data!P13,".")</f>
        <v>.</v>
      </c>
      <c r="J13" s="253">
        <f>Expended_Enter_Data!D13</f>
        <v>0</v>
      </c>
      <c r="K13" s="67" t="str">
        <f t="shared" si="2"/>
        <v>.</v>
      </c>
      <c r="L13" s="68" t="str">
        <f>IFERROR(K13*Expended_Enter_Data!O13,".")</f>
        <v>.</v>
      </c>
      <c r="M13" s="68" t="str">
        <f>IFERROR(K13*Expended_Enter_Data!P13,".")</f>
        <v>.</v>
      </c>
      <c r="N13" s="245">
        <f>Expended_Enter_Data!E13</f>
        <v>0</v>
      </c>
      <c r="O13" s="67" t="str">
        <f t="shared" si="3"/>
        <v>.</v>
      </c>
      <c r="P13" s="68" t="str">
        <f>IFERROR(O13*Expended_Enter_Data!O13,".")</f>
        <v>.</v>
      </c>
      <c r="Q13" s="68" t="str">
        <f>IFERROR(O13*Expended_Enter_Data!P13,".")</f>
        <v>.</v>
      </c>
      <c r="R13" s="245">
        <f>Expended_Enter_Data!F13</f>
        <v>0</v>
      </c>
      <c r="S13" s="67" t="str">
        <f t="shared" si="4"/>
        <v>.</v>
      </c>
      <c r="T13" s="68" t="str">
        <f>IFERROR(S13*Expended_Enter_Data!O13,".")</f>
        <v>.</v>
      </c>
      <c r="U13" s="68" t="str">
        <f>IFERROR(S13*Expended_Enter_Data!P13,".")</f>
        <v>.</v>
      </c>
      <c r="V13" s="253">
        <f>Expended_Enter_Data!G13</f>
        <v>0</v>
      </c>
      <c r="W13" s="67" t="str">
        <f t="shared" si="5"/>
        <v>.</v>
      </c>
      <c r="X13" s="69" t="str">
        <f>IFERROR(W13*Expended_Enter_Data!O13,".")</f>
        <v>.</v>
      </c>
      <c r="Y13" s="69" t="str">
        <f>IFERROR(W13*Expended_Enter_Data!P13,".")</f>
        <v>.</v>
      </c>
      <c r="Z13" s="267">
        <f>Expended_Enter_Data!H13</f>
        <v>0</v>
      </c>
      <c r="AA13" s="67" t="str">
        <f t="shared" si="6"/>
        <v>.</v>
      </c>
      <c r="AB13" s="69" t="str">
        <f>IFERROR(AA13*Expended_Enter_Data!O13,".")</f>
        <v>.</v>
      </c>
      <c r="AC13" s="69" t="str">
        <f>IFERROR(AA13*Expended_Enter_Data!P13,".")</f>
        <v>.</v>
      </c>
      <c r="AD13" s="275">
        <f>Expended_Enter_Data!I13</f>
        <v>0</v>
      </c>
      <c r="AE13" s="268" t="str">
        <f t="shared" si="7"/>
        <v>.</v>
      </c>
      <c r="AF13" s="69" t="str">
        <f>IFERROR(AE13*Expended_Enter_Data!O13,".")</f>
        <v>.</v>
      </c>
      <c r="AG13" s="69" t="str">
        <f>IFERROR(AE13*Expended_Enter_Data!P13,".")</f>
        <v>.</v>
      </c>
      <c r="AH13" s="275">
        <f>Expended_Enter_Data!J13</f>
        <v>0</v>
      </c>
      <c r="AI13" s="268" t="str">
        <f t="shared" si="8"/>
        <v>.</v>
      </c>
      <c r="AJ13" s="69" t="str">
        <f>IFERROR(AI13*Expended_Enter_Data!O13,".")</f>
        <v>.</v>
      </c>
      <c r="AK13" s="69" t="str">
        <f>IFERROR(AI13*Expended_Enter_Data!P13,".")</f>
        <v>.</v>
      </c>
      <c r="AL13" s="275">
        <f>Expended_Enter_Data!K13</f>
        <v>0</v>
      </c>
      <c r="AM13" s="268" t="str">
        <f t="shared" si="9"/>
        <v>.</v>
      </c>
      <c r="AN13" s="69" t="str">
        <f>IFERROR(AM13*Expended_Enter_Data!O13,".")</f>
        <v>.</v>
      </c>
      <c r="AO13" s="69" t="str">
        <f>IFERROR(AM13*Expended_Enter_Data!P13,".")</f>
        <v>.</v>
      </c>
      <c r="AP13" s="275">
        <f>Expended_Enter_Data!L13</f>
        <v>0</v>
      </c>
      <c r="AQ13" s="268" t="str">
        <f t="shared" si="10"/>
        <v>.</v>
      </c>
      <c r="AR13" s="69" t="str">
        <f>IFERROR(AQ13*Expended_Enter_Data!O13,".")</f>
        <v>.</v>
      </c>
      <c r="AS13" s="69" t="str">
        <f>IFERROR(AQ13*Expended_Enter_Data!P13,".")</f>
        <v>.</v>
      </c>
      <c r="AT13" s="275">
        <f>Expended_Enter_Data!M13</f>
        <v>0</v>
      </c>
      <c r="AU13" s="268" t="str">
        <f t="shared" si="11"/>
        <v>.</v>
      </c>
      <c r="AV13" s="69" t="str">
        <f>IFERROR(AU13*Expended_Enter_Data!O13,".")</f>
        <v>.</v>
      </c>
      <c r="AW13" s="69" t="str">
        <f>IFERROR(AU13*Expended_Enter_Data!P13,".")</f>
        <v>.</v>
      </c>
      <c r="AX13" s="264">
        <f t="shared" si="12"/>
        <v>0</v>
      </c>
      <c r="AY13" s="51"/>
    </row>
    <row r="14" spans="1:56" ht="23.5" customHeight="1" x14ac:dyDescent="0.35">
      <c r="A14" s="66" t="s">
        <v>3</v>
      </c>
      <c r="B14" s="245">
        <f>Expended_Enter_Data!B14</f>
        <v>0</v>
      </c>
      <c r="C14" s="67" t="str">
        <f t="shared" si="0"/>
        <v>.</v>
      </c>
      <c r="D14" s="68" t="str">
        <f>IFERROR(C14*Expended_Enter_Data!O14,".")</f>
        <v>.</v>
      </c>
      <c r="E14" s="68" t="str">
        <f>IFERROR(C14*Expended_Enter_Data!P14,".")</f>
        <v>.</v>
      </c>
      <c r="F14" s="250">
        <f>Expended_Enter_Data!C14</f>
        <v>0</v>
      </c>
      <c r="G14" s="67" t="str">
        <f t="shared" si="1"/>
        <v>.</v>
      </c>
      <c r="H14" s="68" t="str">
        <f>IFERROR(G14*Expended_Enter_Data!O14,".")</f>
        <v>.</v>
      </c>
      <c r="I14" s="68" t="str">
        <f>IFERROR(G14*Expended_Enter_Data!P14,".")</f>
        <v>.</v>
      </c>
      <c r="J14" s="253">
        <f>Expended_Enter_Data!D14</f>
        <v>0</v>
      </c>
      <c r="K14" s="67" t="str">
        <f t="shared" si="2"/>
        <v>.</v>
      </c>
      <c r="L14" s="68" t="str">
        <f>IFERROR(K14*Expended_Enter_Data!O14,".")</f>
        <v>.</v>
      </c>
      <c r="M14" s="68" t="str">
        <f>IFERROR(K14*Expended_Enter_Data!P14,".")</f>
        <v>.</v>
      </c>
      <c r="N14" s="245">
        <f>Expended_Enter_Data!E14</f>
        <v>0</v>
      </c>
      <c r="O14" s="67" t="str">
        <f t="shared" si="3"/>
        <v>.</v>
      </c>
      <c r="P14" s="68" t="str">
        <f>IFERROR(O14*Expended_Enter_Data!O14,".")</f>
        <v>.</v>
      </c>
      <c r="Q14" s="68" t="str">
        <f>IFERROR(O14*Expended_Enter_Data!P14,".")</f>
        <v>.</v>
      </c>
      <c r="R14" s="245">
        <f>Expended_Enter_Data!F14</f>
        <v>0</v>
      </c>
      <c r="S14" s="67" t="str">
        <f t="shared" si="4"/>
        <v>.</v>
      </c>
      <c r="T14" s="68" t="str">
        <f>IFERROR(S14*Expended_Enter_Data!O14,".")</f>
        <v>.</v>
      </c>
      <c r="U14" s="68" t="str">
        <f>IFERROR(S14*Expended_Enter_Data!P14,".")</f>
        <v>.</v>
      </c>
      <c r="V14" s="253">
        <f>Expended_Enter_Data!G14</f>
        <v>0</v>
      </c>
      <c r="W14" s="67" t="str">
        <f t="shared" si="5"/>
        <v>.</v>
      </c>
      <c r="X14" s="69" t="str">
        <f>IFERROR(W14*Expended_Enter_Data!O14,".")</f>
        <v>.</v>
      </c>
      <c r="Y14" s="69" t="str">
        <f>IFERROR(W14*Expended_Enter_Data!P14,".")</f>
        <v>.</v>
      </c>
      <c r="Z14" s="267">
        <f>Expended_Enter_Data!H14</f>
        <v>0</v>
      </c>
      <c r="AA14" s="67" t="str">
        <f t="shared" si="6"/>
        <v>.</v>
      </c>
      <c r="AB14" s="69" t="str">
        <f>IFERROR(AA14*Expended_Enter_Data!O14,".")</f>
        <v>.</v>
      </c>
      <c r="AC14" s="69" t="str">
        <f>IFERROR(AA14*Expended_Enter_Data!P14,".")</f>
        <v>.</v>
      </c>
      <c r="AD14" s="275">
        <f>Expended_Enter_Data!I14</f>
        <v>0</v>
      </c>
      <c r="AE14" s="268" t="str">
        <f t="shared" si="7"/>
        <v>.</v>
      </c>
      <c r="AF14" s="69" t="str">
        <f>IFERROR(AE14*Expended_Enter_Data!O14,".")</f>
        <v>.</v>
      </c>
      <c r="AG14" s="69" t="str">
        <f>IFERROR(AE14*Expended_Enter_Data!P14,".")</f>
        <v>.</v>
      </c>
      <c r="AH14" s="275">
        <f>Expended_Enter_Data!J14</f>
        <v>0</v>
      </c>
      <c r="AI14" s="268" t="str">
        <f t="shared" si="8"/>
        <v>.</v>
      </c>
      <c r="AJ14" s="69" t="str">
        <f>IFERROR(AI14*Expended_Enter_Data!O14,".")</f>
        <v>.</v>
      </c>
      <c r="AK14" s="69" t="str">
        <f>IFERROR(AI14*Expended_Enter_Data!P14,".")</f>
        <v>.</v>
      </c>
      <c r="AL14" s="275">
        <f>Expended_Enter_Data!K14</f>
        <v>0</v>
      </c>
      <c r="AM14" s="268" t="str">
        <f t="shared" si="9"/>
        <v>.</v>
      </c>
      <c r="AN14" s="69" t="str">
        <f>IFERROR(AM14*Expended_Enter_Data!O14,".")</f>
        <v>.</v>
      </c>
      <c r="AO14" s="69" t="str">
        <f>IFERROR(AM14*Expended_Enter_Data!P14,".")</f>
        <v>.</v>
      </c>
      <c r="AP14" s="275">
        <f>Expended_Enter_Data!L14</f>
        <v>0</v>
      </c>
      <c r="AQ14" s="268" t="str">
        <f t="shared" si="10"/>
        <v>.</v>
      </c>
      <c r="AR14" s="69" t="str">
        <f>IFERROR(AQ14*Expended_Enter_Data!O14,".")</f>
        <v>.</v>
      </c>
      <c r="AS14" s="69" t="str">
        <f>IFERROR(AQ14*Expended_Enter_Data!P14,".")</f>
        <v>.</v>
      </c>
      <c r="AT14" s="275">
        <f>Expended_Enter_Data!M14</f>
        <v>0</v>
      </c>
      <c r="AU14" s="268" t="str">
        <f t="shared" si="11"/>
        <v>.</v>
      </c>
      <c r="AV14" s="69" t="str">
        <f>IFERROR(AU14*Expended_Enter_Data!O14,".")</f>
        <v>.</v>
      </c>
      <c r="AW14" s="69" t="str">
        <f>IFERROR(AU14*Expended_Enter_Data!P14,".")</f>
        <v>.</v>
      </c>
      <c r="AX14" s="264">
        <f t="shared" si="12"/>
        <v>0</v>
      </c>
      <c r="AY14" s="51"/>
    </row>
    <row r="15" spans="1:56" ht="23.15" customHeight="1" x14ac:dyDescent="0.35">
      <c r="A15" s="66" t="s">
        <v>1</v>
      </c>
      <c r="B15" s="245">
        <f>Expended_Enter_Data!B15</f>
        <v>0</v>
      </c>
      <c r="C15" s="67" t="str">
        <f t="shared" si="0"/>
        <v>.</v>
      </c>
      <c r="D15" s="68" t="str">
        <f>IFERROR(C15*Expended_Enter_Data!O15,".")</f>
        <v>.</v>
      </c>
      <c r="E15" s="68" t="str">
        <f>IFERROR(C15*Expended_Enter_Data!P15,".")</f>
        <v>.</v>
      </c>
      <c r="F15" s="250">
        <f>Expended_Enter_Data!C15</f>
        <v>0</v>
      </c>
      <c r="G15" s="67" t="str">
        <f t="shared" si="1"/>
        <v>.</v>
      </c>
      <c r="H15" s="68" t="str">
        <f>IFERROR(G15*Expended_Enter_Data!O15,".")</f>
        <v>.</v>
      </c>
      <c r="I15" s="68" t="str">
        <f>IFERROR(G15*Expended_Enter_Data!P15,".")</f>
        <v>.</v>
      </c>
      <c r="J15" s="253">
        <f>Expended_Enter_Data!D15</f>
        <v>0</v>
      </c>
      <c r="K15" s="67" t="str">
        <f t="shared" si="2"/>
        <v>.</v>
      </c>
      <c r="L15" s="68" t="str">
        <f>IFERROR(K15*Expended_Enter_Data!O15,".")</f>
        <v>.</v>
      </c>
      <c r="M15" s="68" t="str">
        <f>IFERROR(K15*Expended_Enter_Data!P15,".")</f>
        <v>.</v>
      </c>
      <c r="N15" s="245">
        <f>Expended_Enter_Data!E15</f>
        <v>0</v>
      </c>
      <c r="O15" s="67" t="str">
        <f t="shared" si="3"/>
        <v>.</v>
      </c>
      <c r="P15" s="68" t="str">
        <f>IFERROR(O15*Expended_Enter_Data!O15,".")</f>
        <v>.</v>
      </c>
      <c r="Q15" s="68" t="str">
        <f>IFERROR(O15*Expended_Enter_Data!P15,".")</f>
        <v>.</v>
      </c>
      <c r="R15" s="245">
        <f>Expended_Enter_Data!F15</f>
        <v>0</v>
      </c>
      <c r="S15" s="67" t="str">
        <f t="shared" si="4"/>
        <v>.</v>
      </c>
      <c r="T15" s="68" t="str">
        <f>IFERROR(S15*Expended_Enter_Data!O15,".")</f>
        <v>.</v>
      </c>
      <c r="U15" s="68" t="str">
        <f>IFERROR(S15*Expended_Enter_Data!P15,".")</f>
        <v>.</v>
      </c>
      <c r="V15" s="253">
        <f>Expended_Enter_Data!G15</f>
        <v>0</v>
      </c>
      <c r="W15" s="67" t="str">
        <f t="shared" si="5"/>
        <v>.</v>
      </c>
      <c r="X15" s="69" t="str">
        <f>IFERROR(W15*Expended_Enter_Data!O15,".")</f>
        <v>.</v>
      </c>
      <c r="Y15" s="69" t="str">
        <f>IFERROR(W15*Expended_Enter_Data!P15,".")</f>
        <v>.</v>
      </c>
      <c r="Z15" s="267">
        <f>Expended_Enter_Data!H15</f>
        <v>0</v>
      </c>
      <c r="AA15" s="67" t="str">
        <f t="shared" si="6"/>
        <v>.</v>
      </c>
      <c r="AB15" s="69" t="str">
        <f>IFERROR(AA15*Expended_Enter_Data!O15,".")</f>
        <v>.</v>
      </c>
      <c r="AC15" s="69" t="str">
        <f>IFERROR(AA15*Expended_Enter_Data!P15,".")</f>
        <v>.</v>
      </c>
      <c r="AD15" s="275">
        <f>Expended_Enter_Data!I15</f>
        <v>0</v>
      </c>
      <c r="AE15" s="268" t="str">
        <f t="shared" si="7"/>
        <v>.</v>
      </c>
      <c r="AF15" s="69" t="str">
        <f>IFERROR(AE15*Expended_Enter_Data!O15,".")</f>
        <v>.</v>
      </c>
      <c r="AG15" s="69" t="str">
        <f>IFERROR(AE15*Expended_Enter_Data!P15,".")</f>
        <v>.</v>
      </c>
      <c r="AH15" s="275">
        <f>Expended_Enter_Data!J15</f>
        <v>0</v>
      </c>
      <c r="AI15" s="268" t="str">
        <f t="shared" si="8"/>
        <v>.</v>
      </c>
      <c r="AJ15" s="69" t="str">
        <f>IFERROR(AI15*Expended_Enter_Data!O15,".")</f>
        <v>.</v>
      </c>
      <c r="AK15" s="69" t="str">
        <f>IFERROR(AI15*Expended_Enter_Data!P15,".")</f>
        <v>.</v>
      </c>
      <c r="AL15" s="275">
        <f>Expended_Enter_Data!K15</f>
        <v>0</v>
      </c>
      <c r="AM15" s="268" t="str">
        <f t="shared" si="9"/>
        <v>.</v>
      </c>
      <c r="AN15" s="69" t="str">
        <f>IFERROR(AM15*Expended_Enter_Data!O15,".")</f>
        <v>.</v>
      </c>
      <c r="AO15" s="69" t="str">
        <f>IFERROR(AM15*Expended_Enter_Data!P15,".")</f>
        <v>.</v>
      </c>
      <c r="AP15" s="275">
        <f>Expended_Enter_Data!L15</f>
        <v>0</v>
      </c>
      <c r="AQ15" s="268" t="str">
        <f t="shared" si="10"/>
        <v>.</v>
      </c>
      <c r="AR15" s="69" t="str">
        <f>IFERROR(AQ15*Expended_Enter_Data!O15,".")</f>
        <v>.</v>
      </c>
      <c r="AS15" s="69" t="str">
        <f>IFERROR(AQ15*Expended_Enter_Data!P15,".")</f>
        <v>.</v>
      </c>
      <c r="AT15" s="275">
        <f>Expended_Enter_Data!M15</f>
        <v>0</v>
      </c>
      <c r="AU15" s="268" t="str">
        <f t="shared" si="11"/>
        <v>.</v>
      </c>
      <c r="AV15" s="69" t="str">
        <f>IFERROR(AU15*Expended_Enter_Data!O15,".")</f>
        <v>.</v>
      </c>
      <c r="AW15" s="69" t="str">
        <f>IFERROR(AU15*Expended_Enter_Data!P15,".")</f>
        <v>.</v>
      </c>
      <c r="AX15" s="264">
        <f t="shared" si="12"/>
        <v>0</v>
      </c>
      <c r="AY15" s="51"/>
    </row>
    <row r="16" spans="1:56" ht="23.5" customHeight="1" x14ac:dyDescent="0.35">
      <c r="A16" s="66" t="s">
        <v>19</v>
      </c>
      <c r="B16" s="245">
        <f>Expended_Enter_Data!B16</f>
        <v>0</v>
      </c>
      <c r="C16" s="67" t="str">
        <f t="shared" si="0"/>
        <v>.</v>
      </c>
      <c r="D16" s="68" t="str">
        <f>IFERROR(C16*Expended_Enter_Data!O16,".")</f>
        <v>.</v>
      </c>
      <c r="E16" s="68" t="str">
        <f>IFERROR(C16*Expended_Enter_Data!P16,".")</f>
        <v>.</v>
      </c>
      <c r="F16" s="250">
        <f>Expended_Enter_Data!C16</f>
        <v>0</v>
      </c>
      <c r="G16" s="67" t="str">
        <f t="shared" si="1"/>
        <v>.</v>
      </c>
      <c r="H16" s="68" t="str">
        <f>IFERROR(G16*Expended_Enter_Data!O16,".")</f>
        <v>.</v>
      </c>
      <c r="I16" s="68" t="str">
        <f>IFERROR(G16*Expended_Enter_Data!P16,".")</f>
        <v>.</v>
      </c>
      <c r="J16" s="253">
        <f>Expended_Enter_Data!D16</f>
        <v>0</v>
      </c>
      <c r="K16" s="67" t="str">
        <f t="shared" si="2"/>
        <v>.</v>
      </c>
      <c r="L16" s="68" t="str">
        <f>IFERROR(K16*Expended_Enter_Data!O16,".")</f>
        <v>.</v>
      </c>
      <c r="M16" s="68" t="str">
        <f>IFERROR(K16*Expended_Enter_Data!P16,".")</f>
        <v>.</v>
      </c>
      <c r="N16" s="245">
        <f>Expended_Enter_Data!E16</f>
        <v>0</v>
      </c>
      <c r="O16" s="67" t="str">
        <f t="shared" si="3"/>
        <v>.</v>
      </c>
      <c r="P16" s="68" t="str">
        <f>IFERROR(O16*Expended_Enter_Data!O16,".")</f>
        <v>.</v>
      </c>
      <c r="Q16" s="68" t="str">
        <f>IFERROR(O16*Expended_Enter_Data!P16,".")</f>
        <v>.</v>
      </c>
      <c r="R16" s="245">
        <f>Expended_Enter_Data!F16</f>
        <v>0</v>
      </c>
      <c r="S16" s="67" t="str">
        <f t="shared" si="4"/>
        <v>.</v>
      </c>
      <c r="T16" s="68" t="str">
        <f>IFERROR(S16*Expended_Enter_Data!O16,".")</f>
        <v>.</v>
      </c>
      <c r="U16" s="68" t="str">
        <f>IFERROR(S16*Expended_Enter_Data!P16,".")</f>
        <v>.</v>
      </c>
      <c r="V16" s="253">
        <f>Expended_Enter_Data!G16</f>
        <v>0</v>
      </c>
      <c r="W16" s="67" t="str">
        <f t="shared" si="5"/>
        <v>.</v>
      </c>
      <c r="X16" s="69" t="str">
        <f>IFERROR(W16*Expended_Enter_Data!O16,".")</f>
        <v>.</v>
      </c>
      <c r="Y16" s="69" t="str">
        <f>IFERROR(W16*Expended_Enter_Data!P16,".")</f>
        <v>.</v>
      </c>
      <c r="Z16" s="267">
        <f>Expended_Enter_Data!H16</f>
        <v>0</v>
      </c>
      <c r="AA16" s="67" t="str">
        <f t="shared" si="6"/>
        <v>.</v>
      </c>
      <c r="AB16" s="69" t="str">
        <f>IFERROR(AA16*Expended_Enter_Data!O16,".")</f>
        <v>.</v>
      </c>
      <c r="AC16" s="69" t="str">
        <f>IFERROR(AA16*Expended_Enter_Data!P16,".")</f>
        <v>.</v>
      </c>
      <c r="AD16" s="275">
        <f>Expended_Enter_Data!I16</f>
        <v>0</v>
      </c>
      <c r="AE16" s="268" t="str">
        <f t="shared" si="7"/>
        <v>.</v>
      </c>
      <c r="AF16" s="69" t="str">
        <f>IFERROR(AE16*Expended_Enter_Data!O16,".")</f>
        <v>.</v>
      </c>
      <c r="AG16" s="69" t="str">
        <f>IFERROR(AE16*Expended_Enter_Data!P16,".")</f>
        <v>.</v>
      </c>
      <c r="AH16" s="275">
        <f>Expended_Enter_Data!J16</f>
        <v>0</v>
      </c>
      <c r="AI16" s="268" t="str">
        <f t="shared" si="8"/>
        <v>.</v>
      </c>
      <c r="AJ16" s="69" t="str">
        <f>IFERROR(AI16*Expended_Enter_Data!O16,".")</f>
        <v>.</v>
      </c>
      <c r="AK16" s="69" t="str">
        <f>IFERROR(AI16*Expended_Enter_Data!P16,".")</f>
        <v>.</v>
      </c>
      <c r="AL16" s="275">
        <f>Expended_Enter_Data!K16</f>
        <v>0</v>
      </c>
      <c r="AM16" s="268" t="str">
        <f t="shared" si="9"/>
        <v>.</v>
      </c>
      <c r="AN16" s="69" t="str">
        <f>IFERROR(AM16*Expended_Enter_Data!O16,".")</f>
        <v>.</v>
      </c>
      <c r="AO16" s="69" t="str">
        <f>IFERROR(AM16*Expended_Enter_Data!P16,".")</f>
        <v>.</v>
      </c>
      <c r="AP16" s="275">
        <f>Expended_Enter_Data!L16</f>
        <v>0</v>
      </c>
      <c r="AQ16" s="268" t="str">
        <f t="shared" si="10"/>
        <v>.</v>
      </c>
      <c r="AR16" s="69" t="str">
        <f>IFERROR(AQ16*Expended_Enter_Data!O16,".")</f>
        <v>.</v>
      </c>
      <c r="AS16" s="69" t="str">
        <f>IFERROR(AQ16*Expended_Enter_Data!P16,".")</f>
        <v>.</v>
      </c>
      <c r="AT16" s="275">
        <f>Expended_Enter_Data!M16</f>
        <v>0</v>
      </c>
      <c r="AU16" s="268" t="str">
        <f t="shared" si="11"/>
        <v>.</v>
      </c>
      <c r="AV16" s="69" t="str">
        <f>IFERROR(AU16*Expended_Enter_Data!O16,".")</f>
        <v>.</v>
      </c>
      <c r="AW16" s="69" t="str">
        <f>IFERROR(AU16*Expended_Enter_Data!P16,".")</f>
        <v>.</v>
      </c>
      <c r="AX16" s="264">
        <f t="shared" si="12"/>
        <v>0</v>
      </c>
      <c r="AY16" s="51"/>
      <c r="BD16" s="70"/>
    </row>
    <row r="17" spans="1:51" ht="23.5" customHeight="1" x14ac:dyDescent="0.35">
      <c r="A17" s="66" t="s">
        <v>2</v>
      </c>
      <c r="B17" s="245">
        <f>Expended_Enter_Data!B17</f>
        <v>0</v>
      </c>
      <c r="C17" s="67" t="str">
        <f t="shared" si="0"/>
        <v>.</v>
      </c>
      <c r="D17" s="68" t="str">
        <f>IFERROR(C17*Expended_Enter_Data!O17,".")</f>
        <v>.</v>
      </c>
      <c r="E17" s="68" t="str">
        <f>IFERROR(C17*Expended_Enter_Data!P17,".")</f>
        <v>.</v>
      </c>
      <c r="F17" s="250">
        <f>Expended_Enter_Data!C17</f>
        <v>0</v>
      </c>
      <c r="G17" s="67" t="str">
        <f t="shared" si="1"/>
        <v>.</v>
      </c>
      <c r="H17" s="68" t="str">
        <f>IFERROR(G17*Expended_Enter_Data!O17,".")</f>
        <v>.</v>
      </c>
      <c r="I17" s="68" t="str">
        <f>IFERROR(G17*Expended_Enter_Data!P17,".")</f>
        <v>.</v>
      </c>
      <c r="J17" s="253">
        <f>Expended_Enter_Data!D17</f>
        <v>0</v>
      </c>
      <c r="K17" s="67" t="str">
        <f t="shared" si="2"/>
        <v>.</v>
      </c>
      <c r="L17" s="68" t="str">
        <f>IFERROR(K17*Expended_Enter_Data!O17,".")</f>
        <v>.</v>
      </c>
      <c r="M17" s="68" t="str">
        <f>IFERROR(K17*Expended_Enter_Data!P17,".")</f>
        <v>.</v>
      </c>
      <c r="N17" s="245">
        <f>Expended_Enter_Data!E17</f>
        <v>0</v>
      </c>
      <c r="O17" s="67" t="str">
        <f t="shared" si="3"/>
        <v>.</v>
      </c>
      <c r="P17" s="68" t="str">
        <f>IFERROR(O17*Expended_Enter_Data!O17,".")</f>
        <v>.</v>
      </c>
      <c r="Q17" s="68" t="str">
        <f>IFERROR(O17*Expended_Enter_Data!P17,".")</f>
        <v>.</v>
      </c>
      <c r="R17" s="245">
        <f>Expended_Enter_Data!F17</f>
        <v>0</v>
      </c>
      <c r="S17" s="67" t="str">
        <f t="shared" si="4"/>
        <v>.</v>
      </c>
      <c r="T17" s="68" t="str">
        <f>IFERROR(S17*Expended_Enter_Data!O17,".")</f>
        <v>.</v>
      </c>
      <c r="U17" s="68" t="str">
        <f>IFERROR(S17*Expended_Enter_Data!P17,".")</f>
        <v>.</v>
      </c>
      <c r="V17" s="253">
        <f>Expended_Enter_Data!G17</f>
        <v>0</v>
      </c>
      <c r="W17" s="67" t="str">
        <f t="shared" si="5"/>
        <v>.</v>
      </c>
      <c r="X17" s="69" t="str">
        <f>IFERROR(W17*Expended_Enter_Data!O17,".")</f>
        <v>.</v>
      </c>
      <c r="Y17" s="69" t="str">
        <f>IFERROR(W17*Expended_Enter_Data!P17,".")</f>
        <v>.</v>
      </c>
      <c r="Z17" s="267">
        <f>Expended_Enter_Data!H17</f>
        <v>0</v>
      </c>
      <c r="AA17" s="67" t="str">
        <f t="shared" si="6"/>
        <v>.</v>
      </c>
      <c r="AB17" s="69" t="str">
        <f>IFERROR(AA17*Expended_Enter_Data!O17,".")</f>
        <v>.</v>
      </c>
      <c r="AC17" s="69" t="str">
        <f>IFERROR(AA17*Expended_Enter_Data!P17,".")</f>
        <v>.</v>
      </c>
      <c r="AD17" s="275">
        <f>Expended_Enter_Data!I17</f>
        <v>0</v>
      </c>
      <c r="AE17" s="268" t="str">
        <f t="shared" si="7"/>
        <v>.</v>
      </c>
      <c r="AF17" s="69" t="str">
        <f>IFERROR(AE17*Expended_Enter_Data!O17,".")</f>
        <v>.</v>
      </c>
      <c r="AG17" s="69" t="str">
        <f>IFERROR(AE17*Expended_Enter_Data!P17,".")</f>
        <v>.</v>
      </c>
      <c r="AH17" s="275">
        <f>Expended_Enter_Data!J17</f>
        <v>0</v>
      </c>
      <c r="AI17" s="268" t="str">
        <f t="shared" si="8"/>
        <v>.</v>
      </c>
      <c r="AJ17" s="69" t="str">
        <f>IFERROR(AI17*Expended_Enter_Data!O17,".")</f>
        <v>.</v>
      </c>
      <c r="AK17" s="69" t="str">
        <f>IFERROR(AI17*Expended_Enter_Data!P17,".")</f>
        <v>.</v>
      </c>
      <c r="AL17" s="275">
        <f>Expended_Enter_Data!K17</f>
        <v>0</v>
      </c>
      <c r="AM17" s="268" t="str">
        <f t="shared" si="9"/>
        <v>.</v>
      </c>
      <c r="AN17" s="69" t="str">
        <f>IFERROR(AM17*Expended_Enter_Data!O17,".")</f>
        <v>.</v>
      </c>
      <c r="AO17" s="69" t="str">
        <f>IFERROR(AM17*Expended_Enter_Data!P17,".")</f>
        <v>.</v>
      </c>
      <c r="AP17" s="275">
        <f>Expended_Enter_Data!L17</f>
        <v>0</v>
      </c>
      <c r="AQ17" s="268" t="str">
        <f t="shared" si="10"/>
        <v>.</v>
      </c>
      <c r="AR17" s="69" t="str">
        <f>IFERROR(AQ17*Expended_Enter_Data!O17,".")</f>
        <v>.</v>
      </c>
      <c r="AS17" s="69" t="str">
        <f>IFERROR(AQ17*Expended_Enter_Data!P17,".")</f>
        <v>.</v>
      </c>
      <c r="AT17" s="275">
        <f>Expended_Enter_Data!M17</f>
        <v>0</v>
      </c>
      <c r="AU17" s="268" t="str">
        <f t="shared" si="11"/>
        <v>.</v>
      </c>
      <c r="AV17" s="69" t="str">
        <f>IFERROR(AU17*Expended_Enter_Data!O17,".")</f>
        <v>.</v>
      </c>
      <c r="AW17" s="69" t="str">
        <f>IFERROR(AU17*Expended_Enter_Data!P17,".")</f>
        <v>.</v>
      </c>
      <c r="AX17" s="264">
        <f t="shared" si="12"/>
        <v>0</v>
      </c>
      <c r="AY17" s="51"/>
    </row>
    <row r="18" spans="1:51" ht="23.15" customHeight="1" x14ac:dyDescent="0.35">
      <c r="A18" s="66" t="s">
        <v>10</v>
      </c>
      <c r="B18" s="245">
        <f>Expended_Enter_Data!B18</f>
        <v>0</v>
      </c>
      <c r="C18" s="67" t="str">
        <f t="shared" si="0"/>
        <v>.</v>
      </c>
      <c r="D18" s="68" t="str">
        <f>IFERROR(C18*Expended_Enter_Data!O18,".")</f>
        <v>.</v>
      </c>
      <c r="E18" s="68" t="str">
        <f>IFERROR(C18*Expended_Enter_Data!P18,".")</f>
        <v>.</v>
      </c>
      <c r="F18" s="250">
        <f>Expended_Enter_Data!C18</f>
        <v>0</v>
      </c>
      <c r="G18" s="67" t="str">
        <f t="shared" si="1"/>
        <v>.</v>
      </c>
      <c r="H18" s="68" t="str">
        <f>IFERROR(G18*Expended_Enter_Data!O18,".")</f>
        <v>.</v>
      </c>
      <c r="I18" s="68" t="str">
        <f>IFERROR(G18*Expended_Enter_Data!P18,".")</f>
        <v>.</v>
      </c>
      <c r="J18" s="253">
        <f>Expended_Enter_Data!D18</f>
        <v>0</v>
      </c>
      <c r="K18" s="67" t="str">
        <f t="shared" si="2"/>
        <v>.</v>
      </c>
      <c r="L18" s="68" t="str">
        <f>IFERROR(K18*Expended_Enter_Data!O18,".")</f>
        <v>.</v>
      </c>
      <c r="M18" s="68" t="str">
        <f>IFERROR(K18*Expended_Enter_Data!P18,".")</f>
        <v>.</v>
      </c>
      <c r="N18" s="245">
        <f>Expended_Enter_Data!E18</f>
        <v>0</v>
      </c>
      <c r="O18" s="67" t="str">
        <f t="shared" si="3"/>
        <v>.</v>
      </c>
      <c r="P18" s="68" t="str">
        <f>IFERROR(O18*Expended_Enter_Data!O18,".")</f>
        <v>.</v>
      </c>
      <c r="Q18" s="68" t="str">
        <f>IFERROR(O18*Expended_Enter_Data!P18,".")</f>
        <v>.</v>
      </c>
      <c r="R18" s="245">
        <f>Expended_Enter_Data!F18</f>
        <v>0</v>
      </c>
      <c r="S18" s="67" t="str">
        <f t="shared" si="4"/>
        <v>.</v>
      </c>
      <c r="T18" s="68" t="str">
        <f>IFERROR(S18*Expended_Enter_Data!O18,".")</f>
        <v>.</v>
      </c>
      <c r="U18" s="68" t="str">
        <f>IFERROR(S18*Expended_Enter_Data!P18,".")</f>
        <v>.</v>
      </c>
      <c r="V18" s="253">
        <f>Expended_Enter_Data!G18</f>
        <v>0</v>
      </c>
      <c r="W18" s="67" t="str">
        <f t="shared" si="5"/>
        <v>.</v>
      </c>
      <c r="X18" s="69" t="str">
        <f>IFERROR(W18*Expended_Enter_Data!O18,".")</f>
        <v>.</v>
      </c>
      <c r="Y18" s="69" t="str">
        <f>IFERROR(W18*Expended_Enter_Data!P18,".")</f>
        <v>.</v>
      </c>
      <c r="Z18" s="267">
        <f>Expended_Enter_Data!H18</f>
        <v>0</v>
      </c>
      <c r="AA18" s="67" t="str">
        <f t="shared" si="6"/>
        <v>.</v>
      </c>
      <c r="AB18" s="69" t="str">
        <f>IFERROR(AA18*Expended_Enter_Data!O18,".")</f>
        <v>.</v>
      </c>
      <c r="AC18" s="69" t="str">
        <f>IFERROR(AA18*Expended_Enter_Data!P18,".")</f>
        <v>.</v>
      </c>
      <c r="AD18" s="275">
        <f>Expended_Enter_Data!I18</f>
        <v>0</v>
      </c>
      <c r="AE18" s="268" t="str">
        <f t="shared" si="7"/>
        <v>.</v>
      </c>
      <c r="AF18" s="69" t="str">
        <f>IFERROR(AE18*Expended_Enter_Data!O18,".")</f>
        <v>.</v>
      </c>
      <c r="AG18" s="69" t="str">
        <f>IFERROR(AE18*Expended_Enter_Data!P18,".")</f>
        <v>.</v>
      </c>
      <c r="AH18" s="275">
        <f>Expended_Enter_Data!J18</f>
        <v>0</v>
      </c>
      <c r="AI18" s="268" t="str">
        <f t="shared" si="8"/>
        <v>.</v>
      </c>
      <c r="AJ18" s="69" t="str">
        <f>IFERROR(AI18*Expended_Enter_Data!O18,".")</f>
        <v>.</v>
      </c>
      <c r="AK18" s="69" t="str">
        <f>IFERROR(AI18*Expended_Enter_Data!P18,".")</f>
        <v>.</v>
      </c>
      <c r="AL18" s="275">
        <f>Expended_Enter_Data!K18</f>
        <v>0</v>
      </c>
      <c r="AM18" s="268" t="str">
        <f t="shared" si="9"/>
        <v>.</v>
      </c>
      <c r="AN18" s="69" t="str">
        <f>IFERROR(AM18*Expended_Enter_Data!O18,".")</f>
        <v>.</v>
      </c>
      <c r="AO18" s="69" t="str">
        <f>IFERROR(AM18*Expended_Enter_Data!P18,".")</f>
        <v>.</v>
      </c>
      <c r="AP18" s="275">
        <f>Expended_Enter_Data!L18</f>
        <v>0</v>
      </c>
      <c r="AQ18" s="268" t="str">
        <f t="shared" si="10"/>
        <v>.</v>
      </c>
      <c r="AR18" s="69" t="str">
        <f>IFERROR(AQ18*Expended_Enter_Data!O18,".")</f>
        <v>.</v>
      </c>
      <c r="AS18" s="69" t="str">
        <f>IFERROR(AQ18*Expended_Enter_Data!P18,".")</f>
        <v>.</v>
      </c>
      <c r="AT18" s="275">
        <f>Expended_Enter_Data!M18</f>
        <v>0</v>
      </c>
      <c r="AU18" s="268" t="str">
        <f t="shared" si="11"/>
        <v>.</v>
      </c>
      <c r="AV18" s="69" t="str">
        <f>IFERROR(AU18*Expended_Enter_Data!O18,".")</f>
        <v>.</v>
      </c>
      <c r="AW18" s="69" t="str">
        <f>IFERROR(AU18*Expended_Enter_Data!P18,".")</f>
        <v>.</v>
      </c>
      <c r="AX18" s="264">
        <f t="shared" si="12"/>
        <v>0</v>
      </c>
      <c r="AY18" s="51"/>
    </row>
    <row r="19" spans="1:51" ht="26" x14ac:dyDescent="0.35">
      <c r="A19" s="66" t="s">
        <v>30</v>
      </c>
      <c r="B19" s="245">
        <f>Expended_Enter_Data!B19</f>
        <v>0</v>
      </c>
      <c r="C19" s="67" t="str">
        <f t="shared" si="0"/>
        <v>.</v>
      </c>
      <c r="D19" s="68" t="str">
        <f>IFERROR(C19*Expended_Enter_Data!O19,".")</f>
        <v>.</v>
      </c>
      <c r="E19" s="68" t="str">
        <f>IFERROR(C19*Expended_Enter_Data!P19,".")</f>
        <v>.</v>
      </c>
      <c r="F19" s="250">
        <f>Expended_Enter_Data!C19</f>
        <v>0</v>
      </c>
      <c r="G19" s="67" t="str">
        <f t="shared" si="1"/>
        <v>.</v>
      </c>
      <c r="H19" s="68" t="str">
        <f>IFERROR(G19*Expended_Enter_Data!O19,".")</f>
        <v>.</v>
      </c>
      <c r="I19" s="68" t="str">
        <f>IFERROR(G19*Expended_Enter_Data!P19,".")</f>
        <v>.</v>
      </c>
      <c r="J19" s="253">
        <f>Expended_Enter_Data!D19</f>
        <v>0</v>
      </c>
      <c r="K19" s="67" t="str">
        <f t="shared" si="2"/>
        <v>.</v>
      </c>
      <c r="L19" s="68" t="str">
        <f>IFERROR(K19*Expended_Enter_Data!O19,".")</f>
        <v>.</v>
      </c>
      <c r="M19" s="68" t="str">
        <f>IFERROR(K19*Expended_Enter_Data!P19,".")</f>
        <v>.</v>
      </c>
      <c r="N19" s="245">
        <f>Expended_Enter_Data!E19</f>
        <v>0</v>
      </c>
      <c r="O19" s="67" t="str">
        <f t="shared" si="3"/>
        <v>.</v>
      </c>
      <c r="P19" s="68" t="str">
        <f>IFERROR(O19*Expended_Enter_Data!O19,".")</f>
        <v>.</v>
      </c>
      <c r="Q19" s="68" t="str">
        <f>IFERROR(O19*Expended_Enter_Data!P19,".")</f>
        <v>.</v>
      </c>
      <c r="R19" s="245">
        <f>Expended_Enter_Data!F19</f>
        <v>0</v>
      </c>
      <c r="S19" s="67" t="str">
        <f t="shared" si="4"/>
        <v>.</v>
      </c>
      <c r="T19" s="68" t="str">
        <f>IFERROR(S19*Expended_Enter_Data!O19,".")</f>
        <v>.</v>
      </c>
      <c r="U19" s="68" t="str">
        <f>IFERROR(S19*Expended_Enter_Data!P19,".")</f>
        <v>.</v>
      </c>
      <c r="V19" s="253">
        <f>Expended_Enter_Data!G19</f>
        <v>0</v>
      </c>
      <c r="W19" s="67" t="str">
        <f t="shared" si="5"/>
        <v>.</v>
      </c>
      <c r="X19" s="69" t="str">
        <f>IFERROR(W19*Expended_Enter_Data!O19,".")</f>
        <v>.</v>
      </c>
      <c r="Y19" s="69" t="str">
        <f>IFERROR(W19*Expended_Enter_Data!P19,".")</f>
        <v>.</v>
      </c>
      <c r="Z19" s="267">
        <f>Expended_Enter_Data!H19</f>
        <v>0</v>
      </c>
      <c r="AA19" s="67" t="str">
        <f t="shared" si="6"/>
        <v>.</v>
      </c>
      <c r="AB19" s="69" t="str">
        <f>IFERROR(AA19*Expended_Enter_Data!O19,".")</f>
        <v>.</v>
      </c>
      <c r="AC19" s="69" t="str">
        <f>IFERROR(AA19*Expended_Enter_Data!P19,".")</f>
        <v>.</v>
      </c>
      <c r="AD19" s="275">
        <f>Expended_Enter_Data!I19</f>
        <v>0</v>
      </c>
      <c r="AE19" s="268" t="str">
        <f t="shared" si="7"/>
        <v>.</v>
      </c>
      <c r="AF19" s="69" t="str">
        <f>IFERROR(AE19*Expended_Enter_Data!O19,".")</f>
        <v>.</v>
      </c>
      <c r="AG19" s="69" t="str">
        <f>IFERROR(AE19*Expended_Enter_Data!P19,".")</f>
        <v>.</v>
      </c>
      <c r="AH19" s="275">
        <f>Expended_Enter_Data!J19</f>
        <v>0</v>
      </c>
      <c r="AI19" s="268" t="str">
        <f t="shared" si="8"/>
        <v>.</v>
      </c>
      <c r="AJ19" s="69" t="str">
        <f>IFERROR(AI19*Expended_Enter_Data!O19,".")</f>
        <v>.</v>
      </c>
      <c r="AK19" s="69" t="str">
        <f>IFERROR(AI19*Expended_Enter_Data!P19,".")</f>
        <v>.</v>
      </c>
      <c r="AL19" s="275">
        <f>Expended_Enter_Data!K19</f>
        <v>0</v>
      </c>
      <c r="AM19" s="268" t="str">
        <f t="shared" si="9"/>
        <v>.</v>
      </c>
      <c r="AN19" s="69" t="str">
        <f>IFERROR(AM19*Expended_Enter_Data!O19,".")</f>
        <v>.</v>
      </c>
      <c r="AO19" s="69" t="str">
        <f>IFERROR(AM19*Expended_Enter_Data!P19,".")</f>
        <v>.</v>
      </c>
      <c r="AP19" s="275">
        <f>Expended_Enter_Data!L19</f>
        <v>0</v>
      </c>
      <c r="AQ19" s="268" t="str">
        <f t="shared" si="10"/>
        <v>.</v>
      </c>
      <c r="AR19" s="69" t="str">
        <f>IFERROR(AQ19*Expended_Enter_Data!O19,".")</f>
        <v>.</v>
      </c>
      <c r="AS19" s="69" t="str">
        <f>IFERROR(AQ19*Expended_Enter_Data!P19,".")</f>
        <v>.</v>
      </c>
      <c r="AT19" s="275">
        <f>Expended_Enter_Data!M19</f>
        <v>0</v>
      </c>
      <c r="AU19" s="268" t="str">
        <f t="shared" si="11"/>
        <v>.</v>
      </c>
      <c r="AV19" s="69" t="str">
        <f>IFERROR(AU19*Expended_Enter_Data!O19,".")</f>
        <v>.</v>
      </c>
      <c r="AW19" s="69" t="str">
        <f>IFERROR(AU19*Expended_Enter_Data!P19,".")</f>
        <v>.</v>
      </c>
      <c r="AX19" s="264">
        <f t="shared" si="12"/>
        <v>0</v>
      </c>
      <c r="AY19" s="51"/>
    </row>
    <row r="20" spans="1:51" ht="3" customHeight="1" x14ac:dyDescent="0.35">
      <c r="A20" s="71"/>
      <c r="B20" s="72"/>
      <c r="C20" s="73" t="str">
        <f t="shared" si="0"/>
        <v>.</v>
      </c>
      <c r="D20" s="74" t="str">
        <f>IFERROR(C20*#REF!,".")</f>
        <v>.</v>
      </c>
      <c r="E20" s="74" t="str">
        <f>IFERROR(C20*#REF!,".")</f>
        <v>.</v>
      </c>
      <c r="F20" s="72"/>
      <c r="G20" s="73" t="str">
        <f t="shared" si="1"/>
        <v>.</v>
      </c>
      <c r="H20" s="74" t="str">
        <f>IFERROR(G20*#REF!,".")</f>
        <v>.</v>
      </c>
      <c r="I20" s="74" t="str">
        <f>IFERROR(G20*#REF!,".")</f>
        <v>.</v>
      </c>
      <c r="J20" s="72"/>
      <c r="K20" s="73" t="str">
        <f t="shared" si="2"/>
        <v>.</v>
      </c>
      <c r="L20" s="74" t="str">
        <f>IFERROR(K20*#REF!,".")</f>
        <v>.</v>
      </c>
      <c r="M20" s="74" t="str">
        <f>IFERROR(K20*#REF!,".")</f>
        <v>.</v>
      </c>
      <c r="N20" s="72"/>
      <c r="O20" s="73" t="str">
        <f t="shared" si="3"/>
        <v>.</v>
      </c>
      <c r="P20" s="74" t="str">
        <f>IFERROR(O20*#REF!,".")</f>
        <v>.</v>
      </c>
      <c r="Q20" s="74" t="str">
        <f>IFERROR(O20*#REF!,".")</f>
        <v>.</v>
      </c>
      <c r="R20" s="72"/>
      <c r="S20" s="73" t="str">
        <f t="shared" si="4"/>
        <v>.</v>
      </c>
      <c r="T20" s="74" t="str">
        <f>IFERROR(S20*#REF!,".")</f>
        <v>.</v>
      </c>
      <c r="U20" s="74" t="str">
        <f>IFERROR(S20*#REF!,".")</f>
        <v>.</v>
      </c>
      <c r="V20" s="72"/>
      <c r="W20" s="75" t="e">
        <f>V20/AX20</f>
        <v>#DIV/0!</v>
      </c>
      <c r="X20" s="75"/>
      <c r="Y20" s="75"/>
      <c r="Z20" s="72"/>
      <c r="AA20" s="75"/>
      <c r="AB20" s="75"/>
      <c r="AC20" s="75"/>
      <c r="AD20" s="72"/>
      <c r="AE20" s="355" t="s">
        <v>26</v>
      </c>
      <c r="AF20" s="356"/>
      <c r="AG20" s="356"/>
      <c r="AH20" s="356"/>
      <c r="AI20" s="356"/>
      <c r="AJ20" s="356"/>
      <c r="AK20" s="356"/>
      <c r="AL20" s="356"/>
      <c r="AM20" s="356"/>
      <c r="AN20" s="356"/>
      <c r="AO20" s="356"/>
      <c r="AP20" s="356"/>
      <c r="AQ20" s="356"/>
      <c r="AR20" s="356"/>
      <c r="AS20" s="356"/>
      <c r="AT20" s="356"/>
      <c r="AU20" s="356"/>
      <c r="AV20" s="356"/>
      <c r="AW20" s="356"/>
      <c r="AX20" s="50">
        <f t="shared" ref="AX20" si="13">B20+F20+J20+N20+R20+V20+Z20+AD20</f>
        <v>0</v>
      </c>
      <c r="AY20" s="51"/>
    </row>
    <row r="21" spans="1:51" ht="23.5" customHeight="1" x14ac:dyDescent="0.35">
      <c r="A21" s="66" t="s">
        <v>11</v>
      </c>
      <c r="B21" s="245">
        <f>Expended_Enter_Data!B21</f>
        <v>0</v>
      </c>
      <c r="C21" s="67" t="str">
        <f t="shared" si="0"/>
        <v>.</v>
      </c>
      <c r="D21" s="68" t="str">
        <f>IFERROR(C21*Expended_Enter_Data!O21,".")</f>
        <v>.</v>
      </c>
      <c r="E21" s="68" t="str">
        <f>IFERROR(C21*Expended_Enter_Data!P21,".")</f>
        <v>.</v>
      </c>
      <c r="F21" s="250">
        <f>Expended_Enter_Data!C21</f>
        <v>0</v>
      </c>
      <c r="G21" s="67" t="str">
        <f t="shared" si="1"/>
        <v>.</v>
      </c>
      <c r="H21" s="68" t="str">
        <f>IFERROR(G21*Expended_Enter_Data!O21,".")</f>
        <v>.</v>
      </c>
      <c r="I21" s="68" t="str">
        <f>IFERROR(G21*Expended_Enter_Data!P21,".")</f>
        <v>.</v>
      </c>
      <c r="J21" s="253">
        <f>Expended_Enter_Data!D21</f>
        <v>0</v>
      </c>
      <c r="K21" s="67" t="str">
        <f t="shared" si="2"/>
        <v>.</v>
      </c>
      <c r="L21" s="68" t="str">
        <f>IFERROR(K21*Expended_Enter_Data!O21,".")</f>
        <v>.</v>
      </c>
      <c r="M21" s="68" t="str">
        <f>IFERROR(K21*Expended_Enter_Data!P21,".")</f>
        <v>.</v>
      </c>
      <c r="N21" s="245">
        <f>Expended_Enter_Data!E21</f>
        <v>0</v>
      </c>
      <c r="O21" s="67" t="str">
        <f t="shared" si="3"/>
        <v>.</v>
      </c>
      <c r="P21" s="68" t="str">
        <f>IFERROR(O21*Expended_Enter_Data!O21,".")</f>
        <v>.</v>
      </c>
      <c r="Q21" s="68" t="str">
        <f>IFERROR(O21*Expended_Enter_Data!P21,".")</f>
        <v>.</v>
      </c>
      <c r="R21" s="245">
        <f>Expended_Enter_Data!F21</f>
        <v>0</v>
      </c>
      <c r="S21" s="67" t="str">
        <f t="shared" si="4"/>
        <v>.</v>
      </c>
      <c r="T21" s="68" t="str">
        <f>IFERROR(S21*Expended_Enter_Data!O21,".")</f>
        <v>.</v>
      </c>
      <c r="U21" s="68" t="str">
        <f>IFERROR(S21*Expended_Enter_Data!P21,".")</f>
        <v>.</v>
      </c>
      <c r="V21" s="253">
        <f>Expended_Enter_Data!G21</f>
        <v>0</v>
      </c>
      <c r="W21" s="67" t="str">
        <f t="shared" ref="W21:W33" si="14">IFERROR(V21/AX21,".")</f>
        <v>.</v>
      </c>
      <c r="X21" s="68" t="str">
        <f>IFERROR(W21*Expended_Enter_Data!O21,".")</f>
        <v>.</v>
      </c>
      <c r="Y21" s="69" t="str">
        <f>IFERROR(W21*Expended_Enter_Data!P21,".")</f>
        <v>.</v>
      </c>
      <c r="Z21" s="267">
        <f>Expended_Enter_Data!H21</f>
        <v>0</v>
      </c>
      <c r="AA21" s="67" t="str">
        <f t="shared" ref="AA21:AA33" si="15">IFERROR(Z21/AX21,".")</f>
        <v>.</v>
      </c>
      <c r="AB21" s="69" t="str">
        <f>IFERROR(AA21*Expended_Enter_Data!O21,".")</f>
        <v>.</v>
      </c>
      <c r="AC21" s="69" t="str">
        <f>IFERROR(AA21*Expended_Enter_Data!P21,".")</f>
        <v>.</v>
      </c>
      <c r="AD21" s="275">
        <f>Expended_Enter_Data!I21</f>
        <v>0</v>
      </c>
      <c r="AE21" s="268" t="str">
        <f>IFERROR(AD21/AX21,".")</f>
        <v>.</v>
      </c>
      <c r="AF21" s="69" t="str">
        <f>IFERROR(AE21*Expended_Enter_Data!O21,".")</f>
        <v>.</v>
      </c>
      <c r="AG21" s="69" t="str">
        <f>IFERROR(AE21*Expended_Enter_Data!P21,".")</f>
        <v>.</v>
      </c>
      <c r="AH21" s="275">
        <f>Expended_Enter_Data!J21</f>
        <v>0</v>
      </c>
      <c r="AI21" s="268" t="str">
        <f t="shared" si="8"/>
        <v>.</v>
      </c>
      <c r="AJ21" s="69" t="str">
        <f>IFERROR(AI21*Expended_Enter_Data!O21,".")</f>
        <v>.</v>
      </c>
      <c r="AK21" s="69" t="str">
        <f>IFERROR(AI21*Expended_Enter_Data!P21,".")</f>
        <v>.</v>
      </c>
      <c r="AL21" s="275">
        <f>Expended_Enter_Data!K21</f>
        <v>0</v>
      </c>
      <c r="AM21" s="268" t="str">
        <f t="shared" si="9"/>
        <v>.</v>
      </c>
      <c r="AN21" s="69" t="str">
        <f>IFERROR(AM21*Expended_Enter_Data!O21,".")</f>
        <v>.</v>
      </c>
      <c r="AO21" s="69" t="str">
        <f>IFERROR(AM21*Expended_Enter_Data!P21,".")</f>
        <v>.</v>
      </c>
      <c r="AP21" s="275">
        <f>Expended_Enter_Data!L21</f>
        <v>0</v>
      </c>
      <c r="AQ21" s="268" t="str">
        <f t="shared" si="10"/>
        <v>.</v>
      </c>
      <c r="AR21" s="69" t="str">
        <f>IFERROR(AQ21*Expended_Enter_Data!O21,".")</f>
        <v>.</v>
      </c>
      <c r="AS21" s="69" t="str">
        <f>IFERROR(AQ21*Expended_Enter_Data!P21,".")</f>
        <v>.</v>
      </c>
      <c r="AT21" s="275">
        <f>Expended_Enter_Data!M21</f>
        <v>0</v>
      </c>
      <c r="AU21" s="268" t="str">
        <f t="shared" si="11"/>
        <v>.</v>
      </c>
      <c r="AV21" s="69" t="str">
        <f>IFERROR(AU21*Expended_Enter_Data!O21,".")</f>
        <v>.</v>
      </c>
      <c r="AW21" s="69" t="str">
        <f>IFERROR(AU21*Expended_Enter_Data!P21,".")</f>
        <v>.</v>
      </c>
      <c r="AX21" s="264">
        <f t="shared" si="12"/>
        <v>0</v>
      </c>
      <c r="AY21" s="51"/>
    </row>
    <row r="22" spans="1:51" ht="23.5" customHeight="1" x14ac:dyDescent="0.35">
      <c r="A22" s="66" t="s">
        <v>23</v>
      </c>
      <c r="B22" s="245">
        <f>Expended_Enter_Data!B22</f>
        <v>0</v>
      </c>
      <c r="C22" s="67" t="str">
        <f t="shared" si="0"/>
        <v>.</v>
      </c>
      <c r="D22" s="68" t="str">
        <f>IFERROR(C22*Expended_Enter_Data!O22,".")</f>
        <v>.</v>
      </c>
      <c r="E22" s="68" t="str">
        <f>IFERROR(C22*Expended_Enter_Data!P22,".")</f>
        <v>.</v>
      </c>
      <c r="F22" s="250">
        <f>Expended_Enter_Data!C22</f>
        <v>0</v>
      </c>
      <c r="G22" s="67" t="str">
        <f t="shared" si="1"/>
        <v>.</v>
      </c>
      <c r="H22" s="68" t="str">
        <f>IFERROR(G22*Expended_Enter_Data!O22,".")</f>
        <v>.</v>
      </c>
      <c r="I22" s="68" t="str">
        <f>IFERROR(G22*Expended_Enter_Data!P22,".")</f>
        <v>.</v>
      </c>
      <c r="J22" s="253">
        <f>Expended_Enter_Data!D22</f>
        <v>0</v>
      </c>
      <c r="K22" s="67" t="str">
        <f t="shared" si="2"/>
        <v>.</v>
      </c>
      <c r="L22" s="68" t="str">
        <f>IFERROR(K22*Expended_Enter_Data!O22,".")</f>
        <v>.</v>
      </c>
      <c r="M22" s="68" t="str">
        <f>IFERROR(K22*Expended_Enter_Data!P22,".")</f>
        <v>.</v>
      </c>
      <c r="N22" s="245">
        <f>Expended_Enter_Data!E22</f>
        <v>0</v>
      </c>
      <c r="O22" s="67" t="str">
        <f t="shared" si="3"/>
        <v>.</v>
      </c>
      <c r="P22" s="68" t="str">
        <f>IFERROR(O22*Expended_Enter_Data!O22,".")</f>
        <v>.</v>
      </c>
      <c r="Q22" s="68" t="str">
        <f>IFERROR(O22*Expended_Enter_Data!P22,".")</f>
        <v>.</v>
      </c>
      <c r="R22" s="245">
        <f>Expended_Enter_Data!F22</f>
        <v>0</v>
      </c>
      <c r="S22" s="67" t="str">
        <f t="shared" si="4"/>
        <v>.</v>
      </c>
      <c r="T22" s="68" t="str">
        <f>IFERROR(S22*Expended_Enter_Data!O22,".")</f>
        <v>.</v>
      </c>
      <c r="U22" s="68" t="str">
        <f>IFERROR(S22*Expended_Enter_Data!P22,".")</f>
        <v>.</v>
      </c>
      <c r="V22" s="253">
        <f>Expended_Enter_Data!G22</f>
        <v>0</v>
      </c>
      <c r="W22" s="67" t="str">
        <f t="shared" si="14"/>
        <v>.</v>
      </c>
      <c r="X22" s="68" t="str">
        <f>IFERROR(W22*Expended_Enter_Data!O22,".")</f>
        <v>.</v>
      </c>
      <c r="Y22" s="69" t="str">
        <f>IFERROR(W22*Expended_Enter_Data!P22,".")</f>
        <v>.</v>
      </c>
      <c r="Z22" s="267">
        <f>Expended_Enter_Data!H22</f>
        <v>0</v>
      </c>
      <c r="AA22" s="67" t="str">
        <f t="shared" si="15"/>
        <v>.</v>
      </c>
      <c r="AB22" s="69" t="str">
        <f>IFERROR(AA22*Expended_Enter_Data!O22,".")</f>
        <v>.</v>
      </c>
      <c r="AC22" s="69" t="str">
        <f>IFERROR(AA22*Expended_Enter_Data!P22,".")</f>
        <v>.</v>
      </c>
      <c r="AD22" s="275">
        <f>Expended_Enter_Data!I22</f>
        <v>0</v>
      </c>
      <c r="AE22" s="268" t="str">
        <f t="shared" ref="AE22:AE33" si="16">IFERROR(AD22/AX22,".")</f>
        <v>.</v>
      </c>
      <c r="AF22" s="69" t="str">
        <f>IFERROR(AE22*Expended_Enter_Data!O22,".")</f>
        <v>.</v>
      </c>
      <c r="AG22" s="69" t="str">
        <f>IFERROR(AE22*Expended_Enter_Data!P22,".")</f>
        <v>.</v>
      </c>
      <c r="AH22" s="275">
        <f>Expended_Enter_Data!J22</f>
        <v>0</v>
      </c>
      <c r="AI22" s="268" t="str">
        <f t="shared" si="8"/>
        <v>.</v>
      </c>
      <c r="AJ22" s="69" t="str">
        <f>IFERROR(AI22*Expended_Enter_Data!O22,".")</f>
        <v>.</v>
      </c>
      <c r="AK22" s="69" t="str">
        <f>IFERROR(AI22*Expended_Enter_Data!P22,".")</f>
        <v>.</v>
      </c>
      <c r="AL22" s="275">
        <f>Expended_Enter_Data!K22</f>
        <v>0</v>
      </c>
      <c r="AM22" s="268" t="str">
        <f t="shared" si="9"/>
        <v>.</v>
      </c>
      <c r="AN22" s="69" t="str">
        <f>IFERROR(AM22*Expended_Enter_Data!O22,".")</f>
        <v>.</v>
      </c>
      <c r="AO22" s="69" t="str">
        <f>IFERROR(AM22*Expended_Enter_Data!P22,".")</f>
        <v>.</v>
      </c>
      <c r="AP22" s="275">
        <f>Expended_Enter_Data!L22</f>
        <v>0</v>
      </c>
      <c r="AQ22" s="268" t="str">
        <f t="shared" si="10"/>
        <v>.</v>
      </c>
      <c r="AR22" s="69" t="str">
        <f>IFERROR(AQ22*Expended_Enter_Data!O22,".")</f>
        <v>.</v>
      </c>
      <c r="AS22" s="69" t="str">
        <f>IFERROR(AQ22*Expended_Enter_Data!P22,".")</f>
        <v>.</v>
      </c>
      <c r="AT22" s="275">
        <f>Expended_Enter_Data!M22</f>
        <v>0</v>
      </c>
      <c r="AU22" s="268" t="str">
        <f t="shared" si="11"/>
        <v>.</v>
      </c>
      <c r="AV22" s="69" t="str">
        <f>IFERROR(AU22*Expended_Enter_Data!O22,".")</f>
        <v>.</v>
      </c>
      <c r="AW22" s="69" t="str">
        <f>IFERROR(AU22*Expended_Enter_Data!P22,".")</f>
        <v>.</v>
      </c>
      <c r="AX22" s="264">
        <f t="shared" si="12"/>
        <v>0</v>
      </c>
      <c r="AY22" s="51"/>
    </row>
    <row r="23" spans="1:51" ht="23.5" customHeight="1" x14ac:dyDescent="0.35">
      <c r="A23" s="66" t="s">
        <v>4</v>
      </c>
      <c r="B23" s="245">
        <f>Expended_Enter_Data!B23</f>
        <v>0</v>
      </c>
      <c r="C23" s="67" t="str">
        <f t="shared" si="0"/>
        <v>.</v>
      </c>
      <c r="D23" s="68" t="str">
        <f>IFERROR(C23*Expended_Enter_Data!O23,".")</f>
        <v>.</v>
      </c>
      <c r="E23" s="68" t="str">
        <f>IFERROR(C23*Expended_Enter_Data!P23,".")</f>
        <v>.</v>
      </c>
      <c r="F23" s="250">
        <f>Expended_Enter_Data!C23</f>
        <v>0</v>
      </c>
      <c r="G23" s="67" t="str">
        <f t="shared" si="1"/>
        <v>.</v>
      </c>
      <c r="H23" s="68" t="str">
        <f>IFERROR(G23*Expended_Enter_Data!O23,".")</f>
        <v>.</v>
      </c>
      <c r="I23" s="68" t="str">
        <f>IFERROR(G23*Expended_Enter_Data!P23,".")</f>
        <v>.</v>
      </c>
      <c r="J23" s="253">
        <f>Expended_Enter_Data!D23</f>
        <v>0</v>
      </c>
      <c r="K23" s="67" t="str">
        <f t="shared" si="2"/>
        <v>.</v>
      </c>
      <c r="L23" s="68" t="str">
        <f>IFERROR(K23*Expended_Enter_Data!O23,".")</f>
        <v>.</v>
      </c>
      <c r="M23" s="68" t="str">
        <f>IFERROR(K23*Expended_Enter_Data!P23,".")</f>
        <v>.</v>
      </c>
      <c r="N23" s="245">
        <f>Expended_Enter_Data!E23</f>
        <v>0</v>
      </c>
      <c r="O23" s="67" t="str">
        <f t="shared" si="3"/>
        <v>.</v>
      </c>
      <c r="P23" s="68" t="str">
        <f>IFERROR(O23*Expended_Enter_Data!O23,".")</f>
        <v>.</v>
      </c>
      <c r="Q23" s="68" t="str">
        <f>IFERROR(O23*Expended_Enter_Data!P23,".")</f>
        <v>.</v>
      </c>
      <c r="R23" s="245">
        <f>Expended_Enter_Data!F23</f>
        <v>0</v>
      </c>
      <c r="S23" s="67" t="str">
        <f t="shared" si="4"/>
        <v>.</v>
      </c>
      <c r="T23" s="68" t="str">
        <f>IFERROR(S23*Expended_Enter_Data!O23,".")</f>
        <v>.</v>
      </c>
      <c r="U23" s="68" t="str">
        <f>IFERROR(S23*Expended_Enter_Data!P23,".")</f>
        <v>.</v>
      </c>
      <c r="V23" s="253">
        <f>Expended_Enter_Data!G23</f>
        <v>0</v>
      </c>
      <c r="W23" s="67" t="str">
        <f t="shared" si="14"/>
        <v>.</v>
      </c>
      <c r="X23" s="68" t="str">
        <f>IFERROR(W23*Expended_Enter_Data!O23,".")</f>
        <v>.</v>
      </c>
      <c r="Y23" s="69" t="str">
        <f>IFERROR(W23*Expended_Enter_Data!P23,".")</f>
        <v>.</v>
      </c>
      <c r="Z23" s="267">
        <f>Expended_Enter_Data!H23</f>
        <v>0</v>
      </c>
      <c r="AA23" s="67" t="str">
        <f t="shared" si="15"/>
        <v>.</v>
      </c>
      <c r="AB23" s="69" t="str">
        <f>IFERROR(AA23*Expended_Enter_Data!O23,".")</f>
        <v>.</v>
      </c>
      <c r="AC23" s="69" t="str">
        <f>IFERROR(AA23*Expended_Enter_Data!P23,".")</f>
        <v>.</v>
      </c>
      <c r="AD23" s="275">
        <f>Expended_Enter_Data!I23</f>
        <v>0</v>
      </c>
      <c r="AE23" s="268" t="str">
        <f t="shared" si="16"/>
        <v>.</v>
      </c>
      <c r="AF23" s="69" t="str">
        <f>IFERROR(AE23*Expended_Enter_Data!O23,".")</f>
        <v>.</v>
      </c>
      <c r="AG23" s="69" t="str">
        <f>IFERROR(AE23*Expended_Enter_Data!P23,".")</f>
        <v>.</v>
      </c>
      <c r="AH23" s="275">
        <f>Expended_Enter_Data!J23</f>
        <v>0</v>
      </c>
      <c r="AI23" s="268" t="str">
        <f t="shared" si="8"/>
        <v>.</v>
      </c>
      <c r="AJ23" s="69" t="str">
        <f>IFERROR(AI23*Expended_Enter_Data!O23,".")</f>
        <v>.</v>
      </c>
      <c r="AK23" s="69" t="str">
        <f>IFERROR(AI23*Expended_Enter_Data!P23,".")</f>
        <v>.</v>
      </c>
      <c r="AL23" s="275">
        <f>Expended_Enter_Data!K23</f>
        <v>0</v>
      </c>
      <c r="AM23" s="268" t="str">
        <f t="shared" si="9"/>
        <v>.</v>
      </c>
      <c r="AN23" s="69" t="str">
        <f>IFERROR(AM23*Expended_Enter_Data!O23,".")</f>
        <v>.</v>
      </c>
      <c r="AO23" s="69" t="str">
        <f>IFERROR(AM23*Expended_Enter_Data!P23,".")</f>
        <v>.</v>
      </c>
      <c r="AP23" s="275">
        <f>Expended_Enter_Data!L23</f>
        <v>0</v>
      </c>
      <c r="AQ23" s="268" t="str">
        <f t="shared" si="10"/>
        <v>.</v>
      </c>
      <c r="AR23" s="69" t="str">
        <f>IFERROR(AQ23*Expended_Enter_Data!O23,".")</f>
        <v>.</v>
      </c>
      <c r="AS23" s="69" t="str">
        <f>IFERROR(AQ23*Expended_Enter_Data!P23,".")</f>
        <v>.</v>
      </c>
      <c r="AT23" s="275">
        <f>Expended_Enter_Data!M23</f>
        <v>0</v>
      </c>
      <c r="AU23" s="268" t="str">
        <f t="shared" si="11"/>
        <v>.</v>
      </c>
      <c r="AV23" s="69" t="str">
        <f>IFERROR(AU23*Expended_Enter_Data!O23,".")</f>
        <v>.</v>
      </c>
      <c r="AW23" s="69" t="str">
        <f>IFERROR(AU23*Expended_Enter_Data!P23,".")</f>
        <v>.</v>
      </c>
      <c r="AX23" s="264">
        <f t="shared" si="12"/>
        <v>0</v>
      </c>
      <c r="AY23" s="51"/>
    </row>
    <row r="24" spans="1:51" ht="23.5" customHeight="1" x14ac:dyDescent="0.35">
      <c r="A24" s="66" t="s">
        <v>5</v>
      </c>
      <c r="B24" s="245">
        <f>Expended_Enter_Data!B24</f>
        <v>0</v>
      </c>
      <c r="C24" s="67" t="str">
        <f t="shared" si="0"/>
        <v>.</v>
      </c>
      <c r="D24" s="68" t="str">
        <f>IFERROR(C24*Expended_Enter_Data!O24,".")</f>
        <v>.</v>
      </c>
      <c r="E24" s="68" t="str">
        <f>IFERROR(C24*Expended_Enter_Data!P24,".")</f>
        <v>.</v>
      </c>
      <c r="F24" s="250">
        <f>Expended_Enter_Data!C24</f>
        <v>0</v>
      </c>
      <c r="G24" s="67" t="str">
        <f t="shared" si="1"/>
        <v>.</v>
      </c>
      <c r="H24" s="68" t="str">
        <f>IFERROR(G24*Expended_Enter_Data!O24,".")</f>
        <v>.</v>
      </c>
      <c r="I24" s="68" t="str">
        <f>IFERROR(G24*Expended_Enter_Data!P24,".")</f>
        <v>.</v>
      </c>
      <c r="J24" s="253">
        <f>Expended_Enter_Data!D24</f>
        <v>0</v>
      </c>
      <c r="K24" s="67" t="str">
        <f t="shared" si="2"/>
        <v>.</v>
      </c>
      <c r="L24" s="68" t="str">
        <f>IFERROR(K24*Expended_Enter_Data!O24,".")</f>
        <v>.</v>
      </c>
      <c r="M24" s="68" t="str">
        <f>IFERROR(K24*Expended_Enter_Data!P24,".")</f>
        <v>.</v>
      </c>
      <c r="N24" s="245">
        <f>Expended_Enter_Data!E24</f>
        <v>0</v>
      </c>
      <c r="O24" s="67" t="str">
        <f t="shared" si="3"/>
        <v>.</v>
      </c>
      <c r="P24" s="68" t="str">
        <f>IFERROR(O24*Expended_Enter_Data!O24,".")</f>
        <v>.</v>
      </c>
      <c r="Q24" s="68" t="str">
        <f>IFERROR(O24*Expended_Enter_Data!P24,".")</f>
        <v>.</v>
      </c>
      <c r="R24" s="245">
        <f>Expended_Enter_Data!F24</f>
        <v>0</v>
      </c>
      <c r="S24" s="67" t="str">
        <f t="shared" si="4"/>
        <v>.</v>
      </c>
      <c r="T24" s="68" t="str">
        <f>IFERROR(S24*Expended_Enter_Data!O24,".")</f>
        <v>.</v>
      </c>
      <c r="U24" s="68" t="str">
        <f>IFERROR(S24*Expended_Enter_Data!P24,".")</f>
        <v>.</v>
      </c>
      <c r="V24" s="253">
        <f>Expended_Enter_Data!G24</f>
        <v>0</v>
      </c>
      <c r="W24" s="67" t="str">
        <f t="shared" si="14"/>
        <v>.</v>
      </c>
      <c r="X24" s="68" t="str">
        <f>IFERROR(W24*Expended_Enter_Data!O24,".")</f>
        <v>.</v>
      </c>
      <c r="Y24" s="69" t="str">
        <f>IFERROR(W24*Expended_Enter_Data!P24,".")</f>
        <v>.</v>
      </c>
      <c r="Z24" s="267">
        <f>Expended_Enter_Data!H24</f>
        <v>0</v>
      </c>
      <c r="AA24" s="67" t="str">
        <f t="shared" si="15"/>
        <v>.</v>
      </c>
      <c r="AB24" s="69" t="str">
        <f>IFERROR(AA24*Expended_Enter_Data!O24,".")</f>
        <v>.</v>
      </c>
      <c r="AC24" s="69" t="str">
        <f>IFERROR(AA24*Expended_Enter_Data!P24,".")</f>
        <v>.</v>
      </c>
      <c r="AD24" s="275">
        <f>Expended_Enter_Data!I24</f>
        <v>0</v>
      </c>
      <c r="AE24" s="268" t="str">
        <f t="shared" si="16"/>
        <v>.</v>
      </c>
      <c r="AF24" s="69" t="str">
        <f>IFERROR(AE24*Expended_Enter_Data!O24,".")</f>
        <v>.</v>
      </c>
      <c r="AG24" s="69" t="str">
        <f>IFERROR(AE24*Expended_Enter_Data!P24,".")</f>
        <v>.</v>
      </c>
      <c r="AH24" s="275">
        <f>Expended_Enter_Data!J24</f>
        <v>0</v>
      </c>
      <c r="AI24" s="268" t="str">
        <f t="shared" si="8"/>
        <v>.</v>
      </c>
      <c r="AJ24" s="69" t="str">
        <f>IFERROR(AI24*Expended_Enter_Data!O24,".")</f>
        <v>.</v>
      </c>
      <c r="AK24" s="69" t="str">
        <f>IFERROR(AI24*Expended_Enter_Data!P24,".")</f>
        <v>.</v>
      </c>
      <c r="AL24" s="275">
        <f>Expended_Enter_Data!K24</f>
        <v>0</v>
      </c>
      <c r="AM24" s="268" t="str">
        <f t="shared" si="9"/>
        <v>.</v>
      </c>
      <c r="AN24" s="69" t="str">
        <f>IFERROR(AM24*Expended_Enter_Data!O24,".")</f>
        <v>.</v>
      </c>
      <c r="AO24" s="69" t="str">
        <f>IFERROR(AM24*Expended_Enter_Data!P24,".")</f>
        <v>.</v>
      </c>
      <c r="AP24" s="275">
        <f>Expended_Enter_Data!L24</f>
        <v>0</v>
      </c>
      <c r="AQ24" s="268" t="str">
        <f t="shared" si="10"/>
        <v>.</v>
      </c>
      <c r="AR24" s="69" t="str">
        <f>IFERROR(AQ24*Expended_Enter_Data!O24,".")</f>
        <v>.</v>
      </c>
      <c r="AS24" s="69" t="str">
        <f>IFERROR(AQ24*Expended_Enter_Data!P24,".")</f>
        <v>.</v>
      </c>
      <c r="AT24" s="275">
        <f>Expended_Enter_Data!M24</f>
        <v>0</v>
      </c>
      <c r="AU24" s="268" t="str">
        <f t="shared" si="11"/>
        <v>.</v>
      </c>
      <c r="AV24" s="69" t="str">
        <f>IFERROR(AU24*Expended_Enter_Data!O24,".")</f>
        <v>.</v>
      </c>
      <c r="AW24" s="69" t="str">
        <f>IFERROR(AU24*Expended_Enter_Data!P24,".")</f>
        <v>.</v>
      </c>
      <c r="AX24" s="264">
        <f t="shared" si="12"/>
        <v>0</v>
      </c>
      <c r="AY24" s="51"/>
    </row>
    <row r="25" spans="1:51" ht="23.5" customHeight="1" x14ac:dyDescent="0.35">
      <c r="A25" s="66" t="s">
        <v>20</v>
      </c>
      <c r="B25" s="245">
        <f>Expended_Enter_Data!B25</f>
        <v>0</v>
      </c>
      <c r="C25" s="67" t="str">
        <f t="shared" si="0"/>
        <v>.</v>
      </c>
      <c r="D25" s="68" t="str">
        <f>IFERROR(C25*Expended_Enter_Data!O25,".")</f>
        <v>.</v>
      </c>
      <c r="E25" s="68" t="str">
        <f>IFERROR(C25*Expended_Enter_Data!P25,".")</f>
        <v>.</v>
      </c>
      <c r="F25" s="250">
        <f>Expended_Enter_Data!C25</f>
        <v>0</v>
      </c>
      <c r="G25" s="67" t="str">
        <f t="shared" si="1"/>
        <v>.</v>
      </c>
      <c r="H25" s="68" t="str">
        <f>IFERROR(G25*Expended_Enter_Data!O25,".")</f>
        <v>.</v>
      </c>
      <c r="I25" s="68" t="str">
        <f>IFERROR(G25*Expended_Enter_Data!P25,".")</f>
        <v>.</v>
      </c>
      <c r="J25" s="253">
        <f>Expended_Enter_Data!D25</f>
        <v>0</v>
      </c>
      <c r="K25" s="67" t="str">
        <f t="shared" si="2"/>
        <v>.</v>
      </c>
      <c r="L25" s="68" t="str">
        <f>IFERROR(K25*Expended_Enter_Data!O25,".")</f>
        <v>.</v>
      </c>
      <c r="M25" s="68" t="str">
        <f>IFERROR(K25*Expended_Enter_Data!P25,".")</f>
        <v>.</v>
      </c>
      <c r="N25" s="245">
        <f>Expended_Enter_Data!E25</f>
        <v>0</v>
      </c>
      <c r="O25" s="67" t="str">
        <f t="shared" si="3"/>
        <v>.</v>
      </c>
      <c r="P25" s="68" t="str">
        <f>IFERROR(O25*Expended_Enter_Data!O25,".")</f>
        <v>.</v>
      </c>
      <c r="Q25" s="68" t="str">
        <f>IFERROR(O25*Expended_Enter_Data!P25,".")</f>
        <v>.</v>
      </c>
      <c r="R25" s="245">
        <f>Expended_Enter_Data!F25</f>
        <v>0</v>
      </c>
      <c r="S25" s="67" t="str">
        <f t="shared" si="4"/>
        <v>.</v>
      </c>
      <c r="T25" s="68" t="str">
        <f>IFERROR(S25*Expended_Enter_Data!O25,".")</f>
        <v>.</v>
      </c>
      <c r="U25" s="68" t="str">
        <f>IFERROR(S25*Expended_Enter_Data!P25,".")</f>
        <v>.</v>
      </c>
      <c r="V25" s="253">
        <f>Expended_Enter_Data!G25</f>
        <v>0</v>
      </c>
      <c r="W25" s="67" t="str">
        <f t="shared" si="14"/>
        <v>.</v>
      </c>
      <c r="X25" s="68" t="str">
        <f>IFERROR(W25*Expended_Enter_Data!O25,".")</f>
        <v>.</v>
      </c>
      <c r="Y25" s="69" t="str">
        <f>IFERROR(W25*Expended_Enter_Data!P25,".")</f>
        <v>.</v>
      </c>
      <c r="Z25" s="267">
        <f>Expended_Enter_Data!H25</f>
        <v>0</v>
      </c>
      <c r="AA25" s="67" t="str">
        <f t="shared" si="15"/>
        <v>.</v>
      </c>
      <c r="AB25" s="69" t="str">
        <f>IFERROR(AA25*Expended_Enter_Data!O25,".")</f>
        <v>.</v>
      </c>
      <c r="AC25" s="69" t="str">
        <f>IFERROR(AA25*Expended_Enter_Data!P25,".")</f>
        <v>.</v>
      </c>
      <c r="AD25" s="275">
        <f>Expended_Enter_Data!I25</f>
        <v>0</v>
      </c>
      <c r="AE25" s="268" t="str">
        <f t="shared" si="16"/>
        <v>.</v>
      </c>
      <c r="AF25" s="69" t="str">
        <f>IFERROR(AE25*Expended_Enter_Data!O25,".")</f>
        <v>.</v>
      </c>
      <c r="AG25" s="69" t="str">
        <f>IFERROR(AE25*Expended_Enter_Data!P25,".")</f>
        <v>.</v>
      </c>
      <c r="AH25" s="275">
        <f>Expended_Enter_Data!J25</f>
        <v>0</v>
      </c>
      <c r="AI25" s="268" t="str">
        <f t="shared" si="8"/>
        <v>.</v>
      </c>
      <c r="AJ25" s="69" t="str">
        <f>IFERROR(AI25*Expended_Enter_Data!O25,".")</f>
        <v>.</v>
      </c>
      <c r="AK25" s="69" t="str">
        <f>IFERROR(AI25*Expended_Enter_Data!P25,".")</f>
        <v>.</v>
      </c>
      <c r="AL25" s="275">
        <f>Expended_Enter_Data!K25</f>
        <v>0</v>
      </c>
      <c r="AM25" s="268" t="str">
        <f t="shared" si="9"/>
        <v>.</v>
      </c>
      <c r="AN25" s="69" t="str">
        <f>IFERROR(AM25*Expended_Enter_Data!O25,".")</f>
        <v>.</v>
      </c>
      <c r="AO25" s="69" t="str">
        <f>IFERROR(AM25*Expended_Enter_Data!P25,".")</f>
        <v>.</v>
      </c>
      <c r="AP25" s="275">
        <f>Expended_Enter_Data!L25</f>
        <v>0</v>
      </c>
      <c r="AQ25" s="268" t="str">
        <f t="shared" si="10"/>
        <v>.</v>
      </c>
      <c r="AR25" s="69" t="str">
        <f>IFERROR(AQ25*Expended_Enter_Data!O25,".")</f>
        <v>.</v>
      </c>
      <c r="AS25" s="69" t="str">
        <f>IFERROR(AQ25*Expended_Enter_Data!P25,".")</f>
        <v>.</v>
      </c>
      <c r="AT25" s="275">
        <f>Expended_Enter_Data!M25</f>
        <v>0</v>
      </c>
      <c r="AU25" s="268" t="str">
        <f t="shared" si="11"/>
        <v>.</v>
      </c>
      <c r="AV25" s="69" t="str">
        <f>IFERROR(AU25*Expended_Enter_Data!O25,".")</f>
        <v>.</v>
      </c>
      <c r="AW25" s="69" t="str">
        <f>IFERROR(AU25*Expended_Enter_Data!P25,".")</f>
        <v>.</v>
      </c>
      <c r="AX25" s="264">
        <f t="shared" si="12"/>
        <v>0</v>
      </c>
      <c r="AY25" s="51"/>
    </row>
    <row r="26" spans="1:51" ht="23.15" customHeight="1" x14ac:dyDescent="0.35">
      <c r="A26" s="66" t="s">
        <v>6</v>
      </c>
      <c r="B26" s="245">
        <f>Expended_Enter_Data!B26</f>
        <v>0</v>
      </c>
      <c r="C26" s="67" t="str">
        <f t="shared" si="0"/>
        <v>.</v>
      </c>
      <c r="D26" s="68" t="str">
        <f>IFERROR(C26*Expended_Enter_Data!O26,".")</f>
        <v>.</v>
      </c>
      <c r="E26" s="68" t="str">
        <f>IFERROR(C26*Expended_Enter_Data!P26,".")</f>
        <v>.</v>
      </c>
      <c r="F26" s="250">
        <f>Expended_Enter_Data!C26</f>
        <v>0</v>
      </c>
      <c r="G26" s="67" t="str">
        <f t="shared" si="1"/>
        <v>.</v>
      </c>
      <c r="H26" s="68" t="str">
        <f>IFERROR(G26*Expended_Enter_Data!O26,".")</f>
        <v>.</v>
      </c>
      <c r="I26" s="68" t="str">
        <f>IFERROR(G26*Expended_Enter_Data!P26,".")</f>
        <v>.</v>
      </c>
      <c r="J26" s="253">
        <f>Expended_Enter_Data!D26</f>
        <v>0</v>
      </c>
      <c r="K26" s="67" t="str">
        <f t="shared" si="2"/>
        <v>.</v>
      </c>
      <c r="L26" s="68" t="str">
        <f>IFERROR(K26*Expended_Enter_Data!O26,".")</f>
        <v>.</v>
      </c>
      <c r="M26" s="68" t="str">
        <f>IFERROR(K26*Expended_Enter_Data!P26,".")</f>
        <v>.</v>
      </c>
      <c r="N26" s="245">
        <f>Expended_Enter_Data!E26</f>
        <v>0</v>
      </c>
      <c r="O26" s="67" t="str">
        <f t="shared" si="3"/>
        <v>.</v>
      </c>
      <c r="P26" s="68" t="str">
        <f>IFERROR(O26*Expended_Enter_Data!O26,".")</f>
        <v>.</v>
      </c>
      <c r="Q26" s="68" t="str">
        <f>IFERROR(O26*Expended_Enter_Data!P26,".")</f>
        <v>.</v>
      </c>
      <c r="R26" s="245">
        <f>Expended_Enter_Data!F26</f>
        <v>0</v>
      </c>
      <c r="S26" s="67" t="str">
        <f t="shared" si="4"/>
        <v>.</v>
      </c>
      <c r="T26" s="68" t="str">
        <f>IFERROR(S26*Expended_Enter_Data!O26,".")</f>
        <v>.</v>
      </c>
      <c r="U26" s="68" t="str">
        <f>IFERROR(S26*Expended_Enter_Data!P26,".")</f>
        <v>.</v>
      </c>
      <c r="V26" s="253">
        <f>Expended_Enter_Data!G26</f>
        <v>0</v>
      </c>
      <c r="W26" s="67" t="str">
        <f t="shared" si="14"/>
        <v>.</v>
      </c>
      <c r="X26" s="68" t="str">
        <f>IFERROR(W26*Expended_Enter_Data!O26,".")</f>
        <v>.</v>
      </c>
      <c r="Y26" s="69" t="str">
        <f>IFERROR(W26*Expended_Enter_Data!P26,".")</f>
        <v>.</v>
      </c>
      <c r="Z26" s="267">
        <f>Expended_Enter_Data!H26</f>
        <v>0</v>
      </c>
      <c r="AA26" s="67" t="str">
        <f t="shared" si="15"/>
        <v>.</v>
      </c>
      <c r="AB26" s="69" t="str">
        <f>IFERROR(AA26*Expended_Enter_Data!O26,".")</f>
        <v>.</v>
      </c>
      <c r="AC26" s="69" t="str">
        <f>IFERROR(AA26*Expended_Enter_Data!P26,".")</f>
        <v>.</v>
      </c>
      <c r="AD26" s="275">
        <f>Expended_Enter_Data!I26</f>
        <v>0</v>
      </c>
      <c r="AE26" s="268" t="str">
        <f t="shared" si="16"/>
        <v>.</v>
      </c>
      <c r="AF26" s="69" t="str">
        <f>IFERROR(AE26*Expended_Enter_Data!O26,".")</f>
        <v>.</v>
      </c>
      <c r="AG26" s="69" t="str">
        <f>IFERROR(AE26*Expended_Enter_Data!P26,".")</f>
        <v>.</v>
      </c>
      <c r="AH26" s="275">
        <f>Expended_Enter_Data!J26</f>
        <v>0</v>
      </c>
      <c r="AI26" s="268" t="str">
        <f t="shared" si="8"/>
        <v>.</v>
      </c>
      <c r="AJ26" s="69" t="str">
        <f>IFERROR(AI26*Expended_Enter_Data!O26,".")</f>
        <v>.</v>
      </c>
      <c r="AK26" s="69" t="str">
        <f>IFERROR(AI26*Expended_Enter_Data!P26,".")</f>
        <v>.</v>
      </c>
      <c r="AL26" s="275">
        <f>Expended_Enter_Data!K26</f>
        <v>0</v>
      </c>
      <c r="AM26" s="268" t="str">
        <f t="shared" si="9"/>
        <v>.</v>
      </c>
      <c r="AN26" s="69" t="str">
        <f>IFERROR(AM26*Expended_Enter_Data!O26,".")</f>
        <v>.</v>
      </c>
      <c r="AO26" s="69" t="str">
        <f>IFERROR(AM26*Expended_Enter_Data!P26,".")</f>
        <v>.</v>
      </c>
      <c r="AP26" s="275">
        <f>Expended_Enter_Data!L26</f>
        <v>0</v>
      </c>
      <c r="AQ26" s="268" t="str">
        <f t="shared" si="10"/>
        <v>.</v>
      </c>
      <c r="AR26" s="69" t="str">
        <f>IFERROR(AQ26*Expended_Enter_Data!O26,".")</f>
        <v>.</v>
      </c>
      <c r="AS26" s="69" t="str">
        <f>IFERROR(AQ26*Expended_Enter_Data!P26,".")</f>
        <v>.</v>
      </c>
      <c r="AT26" s="275">
        <f>Expended_Enter_Data!M26</f>
        <v>0</v>
      </c>
      <c r="AU26" s="268" t="str">
        <f t="shared" si="11"/>
        <v>.</v>
      </c>
      <c r="AV26" s="69" t="str">
        <f>IFERROR(AU26*Expended_Enter_Data!O26,".")</f>
        <v>.</v>
      </c>
      <c r="AW26" s="69" t="str">
        <f>IFERROR(AU26*Expended_Enter_Data!P26,".")</f>
        <v>.</v>
      </c>
      <c r="AX26" s="264">
        <f t="shared" si="12"/>
        <v>0</v>
      </c>
      <c r="AY26" s="51"/>
    </row>
    <row r="27" spans="1:51" ht="23.5" customHeight="1" x14ac:dyDescent="0.35">
      <c r="A27" s="66" t="s">
        <v>7</v>
      </c>
      <c r="B27" s="245">
        <f>Expended_Enter_Data!B27</f>
        <v>0</v>
      </c>
      <c r="C27" s="67" t="str">
        <f t="shared" si="0"/>
        <v>.</v>
      </c>
      <c r="D27" s="68" t="str">
        <f>IFERROR(C27*Expended_Enter_Data!O27,".")</f>
        <v>.</v>
      </c>
      <c r="E27" s="68" t="str">
        <f>IFERROR(C27*Expended_Enter_Data!P27,".")</f>
        <v>.</v>
      </c>
      <c r="F27" s="250">
        <f>Expended_Enter_Data!C27</f>
        <v>0</v>
      </c>
      <c r="G27" s="67" t="str">
        <f t="shared" si="1"/>
        <v>.</v>
      </c>
      <c r="H27" s="68" t="str">
        <f>IFERROR(G27*Expended_Enter_Data!O27,".")</f>
        <v>.</v>
      </c>
      <c r="I27" s="68" t="str">
        <f>IFERROR(G27*Expended_Enter_Data!P27,".")</f>
        <v>.</v>
      </c>
      <c r="J27" s="253">
        <f>Expended_Enter_Data!D27</f>
        <v>0</v>
      </c>
      <c r="K27" s="67" t="str">
        <f t="shared" si="2"/>
        <v>.</v>
      </c>
      <c r="L27" s="68" t="str">
        <f>IFERROR(K27*Expended_Enter_Data!O27,".")</f>
        <v>.</v>
      </c>
      <c r="M27" s="68" t="str">
        <f>IFERROR(K27*Expended_Enter_Data!P27,".")</f>
        <v>.</v>
      </c>
      <c r="N27" s="245">
        <f>Expended_Enter_Data!E27</f>
        <v>0</v>
      </c>
      <c r="O27" s="67" t="str">
        <f t="shared" si="3"/>
        <v>.</v>
      </c>
      <c r="P27" s="68" t="str">
        <f>IFERROR(O27*Expended_Enter_Data!O27,".")</f>
        <v>.</v>
      </c>
      <c r="Q27" s="68" t="str">
        <f>IFERROR(O27*Expended_Enter_Data!P27,".")</f>
        <v>.</v>
      </c>
      <c r="R27" s="245">
        <f>Expended_Enter_Data!F27</f>
        <v>0</v>
      </c>
      <c r="S27" s="67" t="str">
        <f t="shared" si="4"/>
        <v>.</v>
      </c>
      <c r="T27" s="68" t="str">
        <f>IFERROR(S27*Expended_Enter_Data!O27,".")</f>
        <v>.</v>
      </c>
      <c r="U27" s="68" t="str">
        <f>IFERROR(S27*Expended_Enter_Data!P27,".")</f>
        <v>.</v>
      </c>
      <c r="V27" s="253">
        <f>Expended_Enter_Data!G27</f>
        <v>0</v>
      </c>
      <c r="W27" s="67" t="str">
        <f t="shared" si="14"/>
        <v>.</v>
      </c>
      <c r="X27" s="68" t="str">
        <f>IFERROR(W27*Expended_Enter_Data!O27,".")</f>
        <v>.</v>
      </c>
      <c r="Y27" s="69" t="str">
        <f>IFERROR(W27*Expended_Enter_Data!P27,".")</f>
        <v>.</v>
      </c>
      <c r="Z27" s="267">
        <f>Expended_Enter_Data!H27</f>
        <v>0</v>
      </c>
      <c r="AA27" s="67" t="str">
        <f t="shared" si="15"/>
        <v>.</v>
      </c>
      <c r="AB27" s="69" t="str">
        <f>IFERROR(AA27*Expended_Enter_Data!O27,".")</f>
        <v>.</v>
      </c>
      <c r="AC27" s="69" t="str">
        <f>IFERROR(AA27*Expended_Enter_Data!P27,".")</f>
        <v>.</v>
      </c>
      <c r="AD27" s="275">
        <f>Expended_Enter_Data!I27</f>
        <v>0</v>
      </c>
      <c r="AE27" s="268" t="str">
        <f t="shared" si="16"/>
        <v>.</v>
      </c>
      <c r="AF27" s="69" t="str">
        <f>IFERROR(AE27*Expended_Enter_Data!O27,".")</f>
        <v>.</v>
      </c>
      <c r="AG27" s="69" t="str">
        <f>IFERROR(AE27*Expended_Enter_Data!P27,".")</f>
        <v>.</v>
      </c>
      <c r="AH27" s="275">
        <f>Expended_Enter_Data!J27</f>
        <v>0</v>
      </c>
      <c r="AI27" s="268" t="str">
        <f t="shared" si="8"/>
        <v>.</v>
      </c>
      <c r="AJ27" s="69" t="str">
        <f>IFERROR(AI27*Expended_Enter_Data!O27,".")</f>
        <v>.</v>
      </c>
      <c r="AK27" s="69" t="str">
        <f>IFERROR(AI27*Expended_Enter_Data!P27,".")</f>
        <v>.</v>
      </c>
      <c r="AL27" s="275">
        <f>Expended_Enter_Data!K27</f>
        <v>0</v>
      </c>
      <c r="AM27" s="268" t="str">
        <f t="shared" si="9"/>
        <v>.</v>
      </c>
      <c r="AN27" s="69" t="str">
        <f>IFERROR(AM27*Expended_Enter_Data!O27,".")</f>
        <v>.</v>
      </c>
      <c r="AO27" s="69" t="str">
        <f>IFERROR(AM27*Expended_Enter_Data!P27,".")</f>
        <v>.</v>
      </c>
      <c r="AP27" s="275">
        <f>Expended_Enter_Data!L27</f>
        <v>0</v>
      </c>
      <c r="AQ27" s="268" t="str">
        <f t="shared" si="10"/>
        <v>.</v>
      </c>
      <c r="AR27" s="69" t="str">
        <f>IFERROR(AQ27*Expended_Enter_Data!O27,".")</f>
        <v>.</v>
      </c>
      <c r="AS27" s="69" t="str">
        <f>IFERROR(AQ27*Expended_Enter_Data!P27,".")</f>
        <v>.</v>
      </c>
      <c r="AT27" s="275">
        <f>Expended_Enter_Data!M27</f>
        <v>0</v>
      </c>
      <c r="AU27" s="268" t="str">
        <f t="shared" si="11"/>
        <v>.</v>
      </c>
      <c r="AV27" s="69" t="str">
        <f>IFERROR(AU27*Expended_Enter_Data!O27,".")</f>
        <v>.</v>
      </c>
      <c r="AW27" s="69" t="str">
        <f>IFERROR(AU27*Expended_Enter_Data!P27,".")</f>
        <v>.</v>
      </c>
      <c r="AX27" s="264">
        <f t="shared" si="12"/>
        <v>0</v>
      </c>
      <c r="AY27" s="51"/>
    </row>
    <row r="28" spans="1:51" ht="26.5" customHeight="1" x14ac:dyDescent="0.35">
      <c r="A28" s="66" t="s">
        <v>32</v>
      </c>
      <c r="B28" s="245">
        <f>Expended_Enter_Data!B28</f>
        <v>0</v>
      </c>
      <c r="C28" s="67" t="str">
        <f t="shared" si="0"/>
        <v>.</v>
      </c>
      <c r="D28" s="68" t="str">
        <f>IFERROR(C28*Expended_Enter_Data!O28,".")</f>
        <v>.</v>
      </c>
      <c r="E28" s="68" t="str">
        <f>IFERROR(C28*Expended_Enter_Data!P28,".")</f>
        <v>.</v>
      </c>
      <c r="F28" s="250">
        <f>Expended_Enter_Data!C28</f>
        <v>0</v>
      </c>
      <c r="G28" s="67" t="str">
        <f t="shared" si="1"/>
        <v>.</v>
      </c>
      <c r="H28" s="68" t="str">
        <f>IFERROR(G28*Expended_Enter_Data!O28,".")</f>
        <v>.</v>
      </c>
      <c r="I28" s="68" t="str">
        <f>IFERROR(G28*Expended_Enter_Data!P28,".")</f>
        <v>.</v>
      </c>
      <c r="J28" s="253">
        <f>Expended_Enter_Data!D28</f>
        <v>0</v>
      </c>
      <c r="K28" s="67" t="str">
        <f t="shared" si="2"/>
        <v>.</v>
      </c>
      <c r="L28" s="68" t="str">
        <f>IFERROR(K28*Expended_Enter_Data!O28,".")</f>
        <v>.</v>
      </c>
      <c r="M28" s="68" t="str">
        <f>IFERROR(K28*Expended_Enter_Data!P28,".")</f>
        <v>.</v>
      </c>
      <c r="N28" s="245">
        <f>Expended_Enter_Data!E28</f>
        <v>0</v>
      </c>
      <c r="O28" s="67" t="str">
        <f t="shared" si="3"/>
        <v>.</v>
      </c>
      <c r="P28" s="68" t="str">
        <f>IFERROR(O28*Expended_Enter_Data!O28,".")</f>
        <v>.</v>
      </c>
      <c r="Q28" s="68" t="str">
        <f>IFERROR(O28*Expended_Enter_Data!P28,".")</f>
        <v>.</v>
      </c>
      <c r="R28" s="245">
        <f>Expended_Enter_Data!F28</f>
        <v>0</v>
      </c>
      <c r="S28" s="67" t="str">
        <f t="shared" si="4"/>
        <v>.</v>
      </c>
      <c r="T28" s="68" t="str">
        <f>IFERROR(S28*Expended_Enter_Data!O28,".")</f>
        <v>.</v>
      </c>
      <c r="U28" s="68" t="str">
        <f>IFERROR(S28*Expended_Enter_Data!P28,".")</f>
        <v>.</v>
      </c>
      <c r="V28" s="253">
        <f>Expended_Enter_Data!G28</f>
        <v>0</v>
      </c>
      <c r="W28" s="67" t="str">
        <f t="shared" si="14"/>
        <v>.</v>
      </c>
      <c r="X28" s="68" t="str">
        <f>IFERROR(W28*Expended_Enter_Data!O28,".")</f>
        <v>.</v>
      </c>
      <c r="Y28" s="69" t="str">
        <f>IFERROR(W28*Expended_Enter_Data!P28,".")</f>
        <v>.</v>
      </c>
      <c r="Z28" s="267">
        <f>Expended_Enter_Data!H28</f>
        <v>0</v>
      </c>
      <c r="AA28" s="67" t="str">
        <f t="shared" si="15"/>
        <v>.</v>
      </c>
      <c r="AB28" s="69" t="str">
        <f>IFERROR(AA28*Expended_Enter_Data!O28,".")</f>
        <v>.</v>
      </c>
      <c r="AC28" s="69" t="str">
        <f>IFERROR(AA28*Expended_Enter_Data!P28,".")</f>
        <v>.</v>
      </c>
      <c r="AD28" s="275">
        <f>Expended_Enter_Data!I28</f>
        <v>0</v>
      </c>
      <c r="AE28" s="268" t="str">
        <f t="shared" si="16"/>
        <v>.</v>
      </c>
      <c r="AF28" s="69" t="str">
        <f>IFERROR(AE28*Expended_Enter_Data!O28,".")</f>
        <v>.</v>
      </c>
      <c r="AG28" s="69" t="str">
        <f>IFERROR(AE28*Expended_Enter_Data!P28,".")</f>
        <v>.</v>
      </c>
      <c r="AH28" s="275">
        <f>Expended_Enter_Data!J28</f>
        <v>0</v>
      </c>
      <c r="AI28" s="268" t="str">
        <f t="shared" si="8"/>
        <v>.</v>
      </c>
      <c r="AJ28" s="69" t="str">
        <f>IFERROR(AI28*Expended_Enter_Data!O28,".")</f>
        <v>.</v>
      </c>
      <c r="AK28" s="69" t="str">
        <f>IFERROR(AI28*Expended_Enter_Data!P28,".")</f>
        <v>.</v>
      </c>
      <c r="AL28" s="275">
        <f>Expended_Enter_Data!K28</f>
        <v>0</v>
      </c>
      <c r="AM28" s="268" t="str">
        <f t="shared" si="9"/>
        <v>.</v>
      </c>
      <c r="AN28" s="69" t="str">
        <f>IFERROR(AM28*Expended_Enter_Data!O28,".")</f>
        <v>.</v>
      </c>
      <c r="AO28" s="69" t="str">
        <f>IFERROR(AM28*Expended_Enter_Data!P28,".")</f>
        <v>.</v>
      </c>
      <c r="AP28" s="275">
        <f>Expended_Enter_Data!L28</f>
        <v>0</v>
      </c>
      <c r="AQ28" s="268" t="str">
        <f t="shared" si="10"/>
        <v>.</v>
      </c>
      <c r="AR28" s="69" t="str">
        <f>IFERROR(AQ28*Expended_Enter_Data!O28,".")</f>
        <v>.</v>
      </c>
      <c r="AS28" s="69" t="str">
        <f>IFERROR(AQ28*Expended_Enter_Data!P28,".")</f>
        <v>.</v>
      </c>
      <c r="AT28" s="275">
        <f>Expended_Enter_Data!M28</f>
        <v>0</v>
      </c>
      <c r="AU28" s="268" t="str">
        <f t="shared" si="11"/>
        <v>.</v>
      </c>
      <c r="AV28" s="69" t="str">
        <f>IFERROR(AU28*Expended_Enter_Data!O28,".")</f>
        <v>.</v>
      </c>
      <c r="AW28" s="69" t="str">
        <f>IFERROR(AU28*Expended_Enter_Data!P28,".")</f>
        <v>.</v>
      </c>
      <c r="AX28" s="264">
        <f t="shared" si="12"/>
        <v>0</v>
      </c>
      <c r="AY28" s="51"/>
    </row>
    <row r="29" spans="1:51" ht="23.5" customHeight="1" x14ac:dyDescent="0.35">
      <c r="A29" s="66" t="s">
        <v>8</v>
      </c>
      <c r="B29" s="245">
        <f>Expended_Enter_Data!B29</f>
        <v>0</v>
      </c>
      <c r="C29" s="67" t="str">
        <f t="shared" si="0"/>
        <v>.</v>
      </c>
      <c r="D29" s="68" t="str">
        <f>IFERROR(C29*Expended_Enter_Data!O29,".")</f>
        <v>.</v>
      </c>
      <c r="E29" s="68" t="str">
        <f>IFERROR(C29*Expended_Enter_Data!P29,".")</f>
        <v>.</v>
      </c>
      <c r="F29" s="250">
        <f>Expended_Enter_Data!C29</f>
        <v>0</v>
      </c>
      <c r="G29" s="67" t="str">
        <f t="shared" si="1"/>
        <v>.</v>
      </c>
      <c r="H29" s="68" t="str">
        <f>IFERROR(G29*Expended_Enter_Data!O29,".")</f>
        <v>.</v>
      </c>
      <c r="I29" s="68" t="str">
        <f>IFERROR(G29*Expended_Enter_Data!P29,".")</f>
        <v>.</v>
      </c>
      <c r="J29" s="253">
        <f>Expended_Enter_Data!D29</f>
        <v>0</v>
      </c>
      <c r="K29" s="67" t="str">
        <f t="shared" si="2"/>
        <v>.</v>
      </c>
      <c r="L29" s="68" t="str">
        <f>IFERROR(K29*Expended_Enter_Data!O29,".")</f>
        <v>.</v>
      </c>
      <c r="M29" s="68" t="str">
        <f>IFERROR(K29*Expended_Enter_Data!P29,".")</f>
        <v>.</v>
      </c>
      <c r="N29" s="245">
        <f>Expended_Enter_Data!E29</f>
        <v>0</v>
      </c>
      <c r="O29" s="67" t="str">
        <f t="shared" si="3"/>
        <v>.</v>
      </c>
      <c r="P29" s="68" t="str">
        <f>IFERROR(O29*Expended_Enter_Data!O29,".")</f>
        <v>.</v>
      </c>
      <c r="Q29" s="68" t="str">
        <f>IFERROR(O29*Expended_Enter_Data!P29,".")</f>
        <v>.</v>
      </c>
      <c r="R29" s="245">
        <f>Expended_Enter_Data!F29</f>
        <v>0</v>
      </c>
      <c r="S29" s="67" t="str">
        <f t="shared" si="4"/>
        <v>.</v>
      </c>
      <c r="T29" s="68" t="str">
        <f>IFERROR(S29*Expended_Enter_Data!O29,".")</f>
        <v>.</v>
      </c>
      <c r="U29" s="68" t="str">
        <f>IFERROR(S29*Expended_Enter_Data!P29,".")</f>
        <v>.</v>
      </c>
      <c r="V29" s="253">
        <f>Expended_Enter_Data!G29</f>
        <v>0</v>
      </c>
      <c r="W29" s="67" t="str">
        <f t="shared" si="14"/>
        <v>.</v>
      </c>
      <c r="X29" s="68" t="str">
        <f>IFERROR(W29*Expended_Enter_Data!O29,".")</f>
        <v>.</v>
      </c>
      <c r="Y29" s="69" t="str">
        <f>IFERROR(W29*Expended_Enter_Data!P29,".")</f>
        <v>.</v>
      </c>
      <c r="Z29" s="267">
        <f>Expended_Enter_Data!H29</f>
        <v>0</v>
      </c>
      <c r="AA29" s="67" t="str">
        <f t="shared" si="15"/>
        <v>.</v>
      </c>
      <c r="AB29" s="69" t="str">
        <f>IFERROR(AA29*Expended_Enter_Data!O29,".")</f>
        <v>.</v>
      </c>
      <c r="AC29" s="69" t="str">
        <f>IFERROR(AA29*Expended_Enter_Data!P29,".")</f>
        <v>.</v>
      </c>
      <c r="AD29" s="275">
        <f>Expended_Enter_Data!I29</f>
        <v>0</v>
      </c>
      <c r="AE29" s="268" t="str">
        <f t="shared" si="16"/>
        <v>.</v>
      </c>
      <c r="AF29" s="69" t="str">
        <f>IFERROR(AE29*Expended_Enter_Data!O29,".")</f>
        <v>.</v>
      </c>
      <c r="AG29" s="69" t="str">
        <f>IFERROR(AE29*Expended_Enter_Data!P29,".")</f>
        <v>.</v>
      </c>
      <c r="AH29" s="275">
        <f>Expended_Enter_Data!J29</f>
        <v>0</v>
      </c>
      <c r="AI29" s="268" t="str">
        <f t="shared" si="8"/>
        <v>.</v>
      </c>
      <c r="AJ29" s="69" t="str">
        <f>IFERROR(AI29*Expended_Enter_Data!O29,".")</f>
        <v>.</v>
      </c>
      <c r="AK29" s="69" t="str">
        <f>IFERROR(AI29*Expended_Enter_Data!P29,".")</f>
        <v>.</v>
      </c>
      <c r="AL29" s="275">
        <f>Expended_Enter_Data!K29</f>
        <v>0</v>
      </c>
      <c r="AM29" s="268" t="str">
        <f t="shared" si="9"/>
        <v>.</v>
      </c>
      <c r="AN29" s="69" t="str">
        <f>IFERROR(AM29*Expended_Enter_Data!O29,".")</f>
        <v>.</v>
      </c>
      <c r="AO29" s="69" t="str">
        <f>IFERROR(AM29*Expended_Enter_Data!P29,".")</f>
        <v>.</v>
      </c>
      <c r="AP29" s="275">
        <f>Expended_Enter_Data!L29</f>
        <v>0</v>
      </c>
      <c r="AQ29" s="268" t="str">
        <f t="shared" si="10"/>
        <v>.</v>
      </c>
      <c r="AR29" s="69" t="str">
        <f>IFERROR(AQ29*Expended_Enter_Data!O29,".")</f>
        <v>.</v>
      </c>
      <c r="AS29" s="69" t="str">
        <f>IFERROR(AQ29*Expended_Enter_Data!P29,".")</f>
        <v>.</v>
      </c>
      <c r="AT29" s="275">
        <f>Expended_Enter_Data!M29</f>
        <v>0</v>
      </c>
      <c r="AU29" s="268" t="str">
        <f t="shared" si="11"/>
        <v>.</v>
      </c>
      <c r="AV29" s="69" t="str">
        <f>IFERROR(AU29*Expended_Enter_Data!O29,".")</f>
        <v>.</v>
      </c>
      <c r="AW29" s="69" t="str">
        <f>IFERROR(AU29*Expended_Enter_Data!P29,".")</f>
        <v>.</v>
      </c>
      <c r="AX29" s="264">
        <f t="shared" si="12"/>
        <v>0</v>
      </c>
      <c r="AY29" s="51"/>
    </row>
    <row r="30" spans="1:51" ht="23.5" customHeight="1" x14ac:dyDescent="0.35">
      <c r="A30" s="66" t="s">
        <v>9</v>
      </c>
      <c r="B30" s="245">
        <f>Expended_Enter_Data!B30</f>
        <v>0</v>
      </c>
      <c r="C30" s="67" t="str">
        <f t="shared" si="0"/>
        <v>.</v>
      </c>
      <c r="D30" s="68" t="str">
        <f>IFERROR(C30*Expended_Enter_Data!O30,".")</f>
        <v>.</v>
      </c>
      <c r="E30" s="68" t="str">
        <f>IFERROR(C30*Expended_Enter_Data!P30,".")</f>
        <v>.</v>
      </c>
      <c r="F30" s="250">
        <f>Expended_Enter_Data!C30</f>
        <v>0</v>
      </c>
      <c r="G30" s="67" t="str">
        <f t="shared" si="1"/>
        <v>.</v>
      </c>
      <c r="H30" s="68" t="str">
        <f>IFERROR(G30*Expended_Enter_Data!O30,".")</f>
        <v>.</v>
      </c>
      <c r="I30" s="68" t="str">
        <f>IFERROR(G30*Expended_Enter_Data!P30,".")</f>
        <v>.</v>
      </c>
      <c r="J30" s="253">
        <f>Expended_Enter_Data!D30</f>
        <v>0</v>
      </c>
      <c r="K30" s="67" t="str">
        <f t="shared" si="2"/>
        <v>.</v>
      </c>
      <c r="L30" s="68" t="str">
        <f>IFERROR(K30*Expended_Enter_Data!O30,".")</f>
        <v>.</v>
      </c>
      <c r="M30" s="68" t="str">
        <f>IFERROR(K30*Expended_Enter_Data!P30,".")</f>
        <v>.</v>
      </c>
      <c r="N30" s="245">
        <f>Expended_Enter_Data!E30</f>
        <v>0</v>
      </c>
      <c r="O30" s="67" t="str">
        <f t="shared" si="3"/>
        <v>.</v>
      </c>
      <c r="P30" s="68" t="str">
        <f>IFERROR(O30*Expended_Enter_Data!O30,".")</f>
        <v>.</v>
      </c>
      <c r="Q30" s="68" t="str">
        <f>IFERROR(O30*Expended_Enter_Data!P30,".")</f>
        <v>.</v>
      </c>
      <c r="R30" s="245">
        <f>Expended_Enter_Data!F30</f>
        <v>0</v>
      </c>
      <c r="S30" s="67" t="str">
        <f t="shared" si="4"/>
        <v>.</v>
      </c>
      <c r="T30" s="68" t="str">
        <f>IFERROR(S30*Expended_Enter_Data!O30,".")</f>
        <v>.</v>
      </c>
      <c r="U30" s="68" t="str">
        <f>IFERROR(S30*Expended_Enter_Data!P30,".")</f>
        <v>.</v>
      </c>
      <c r="V30" s="253">
        <f>Expended_Enter_Data!G30</f>
        <v>0</v>
      </c>
      <c r="W30" s="67" t="str">
        <f t="shared" si="14"/>
        <v>.</v>
      </c>
      <c r="X30" s="68" t="str">
        <f>IFERROR(W30*Expended_Enter_Data!O30,".")</f>
        <v>.</v>
      </c>
      <c r="Y30" s="69" t="str">
        <f>IFERROR(W30*Expended_Enter_Data!P30,".")</f>
        <v>.</v>
      </c>
      <c r="Z30" s="267">
        <f>Expended_Enter_Data!H30</f>
        <v>0</v>
      </c>
      <c r="AA30" s="67" t="str">
        <f t="shared" si="15"/>
        <v>.</v>
      </c>
      <c r="AB30" s="69" t="str">
        <f>IFERROR(AA30*Expended_Enter_Data!O30,".")</f>
        <v>.</v>
      </c>
      <c r="AC30" s="69" t="str">
        <f>IFERROR(AA30*Expended_Enter_Data!P30,".")</f>
        <v>.</v>
      </c>
      <c r="AD30" s="275">
        <f>Expended_Enter_Data!I30</f>
        <v>0</v>
      </c>
      <c r="AE30" s="268" t="str">
        <f t="shared" si="16"/>
        <v>.</v>
      </c>
      <c r="AF30" s="69" t="str">
        <f>IFERROR(AE30*Expended_Enter_Data!O30,".")</f>
        <v>.</v>
      </c>
      <c r="AG30" s="69" t="str">
        <f>IFERROR(AE30*Expended_Enter_Data!P30,".")</f>
        <v>.</v>
      </c>
      <c r="AH30" s="275">
        <f>Expended_Enter_Data!J30</f>
        <v>0</v>
      </c>
      <c r="AI30" s="268" t="str">
        <f t="shared" si="8"/>
        <v>.</v>
      </c>
      <c r="AJ30" s="69" t="str">
        <f>IFERROR(AI30*Expended_Enter_Data!O30,".")</f>
        <v>.</v>
      </c>
      <c r="AK30" s="69" t="str">
        <f>IFERROR(AI30*Expended_Enter_Data!P30,".")</f>
        <v>.</v>
      </c>
      <c r="AL30" s="275">
        <f>Expended_Enter_Data!K30</f>
        <v>0</v>
      </c>
      <c r="AM30" s="268" t="str">
        <f t="shared" si="9"/>
        <v>.</v>
      </c>
      <c r="AN30" s="69" t="str">
        <f>IFERROR(AM30*Expended_Enter_Data!O30,".")</f>
        <v>.</v>
      </c>
      <c r="AO30" s="69" t="str">
        <f>IFERROR(AM30*Expended_Enter_Data!P30,".")</f>
        <v>.</v>
      </c>
      <c r="AP30" s="275">
        <f>Expended_Enter_Data!L30</f>
        <v>0</v>
      </c>
      <c r="AQ30" s="268" t="str">
        <f t="shared" si="10"/>
        <v>.</v>
      </c>
      <c r="AR30" s="69" t="str">
        <f>IFERROR(AQ30*Expended_Enter_Data!O30,".")</f>
        <v>.</v>
      </c>
      <c r="AS30" s="69" t="str">
        <f>IFERROR(AQ30*Expended_Enter_Data!P30,".")</f>
        <v>.</v>
      </c>
      <c r="AT30" s="275">
        <f>Expended_Enter_Data!M30</f>
        <v>0</v>
      </c>
      <c r="AU30" s="268" t="str">
        <f t="shared" si="11"/>
        <v>.</v>
      </c>
      <c r="AV30" s="69" t="str">
        <f>IFERROR(AU30*Expended_Enter_Data!O30,".")</f>
        <v>.</v>
      </c>
      <c r="AW30" s="69" t="str">
        <f>IFERROR(AU30*Expended_Enter_Data!P30,".")</f>
        <v>.</v>
      </c>
      <c r="AX30" s="264">
        <f t="shared" si="12"/>
        <v>0</v>
      </c>
      <c r="AY30" s="51"/>
    </row>
    <row r="31" spans="1:51" ht="23.5" customHeight="1" x14ac:dyDescent="0.35">
      <c r="A31" s="66" t="s">
        <v>12</v>
      </c>
      <c r="B31" s="245">
        <f>Expended_Enter_Data!B31</f>
        <v>0</v>
      </c>
      <c r="C31" s="67" t="str">
        <f t="shared" si="0"/>
        <v>.</v>
      </c>
      <c r="D31" s="68" t="str">
        <f>IFERROR(C31*Expended_Enter_Data!O31,".")</f>
        <v>.</v>
      </c>
      <c r="E31" s="68" t="str">
        <f>IFERROR(C31*Expended_Enter_Data!P31,".")</f>
        <v>.</v>
      </c>
      <c r="F31" s="250">
        <f>Expended_Enter_Data!C31</f>
        <v>0</v>
      </c>
      <c r="G31" s="67" t="str">
        <f t="shared" si="1"/>
        <v>.</v>
      </c>
      <c r="H31" s="68" t="str">
        <f>IFERROR(G31*Expended_Enter_Data!O31,".")</f>
        <v>.</v>
      </c>
      <c r="I31" s="68" t="str">
        <f>IFERROR(G31*Expended_Enter_Data!P31,".")</f>
        <v>.</v>
      </c>
      <c r="J31" s="253">
        <f>Expended_Enter_Data!D31</f>
        <v>0</v>
      </c>
      <c r="K31" s="67" t="str">
        <f t="shared" si="2"/>
        <v>.</v>
      </c>
      <c r="L31" s="68" t="str">
        <f>IFERROR(K31*Expended_Enter_Data!O31,".")</f>
        <v>.</v>
      </c>
      <c r="M31" s="68" t="str">
        <f>IFERROR(K31*Expended_Enter_Data!P31,".")</f>
        <v>.</v>
      </c>
      <c r="N31" s="245">
        <f>Expended_Enter_Data!E31</f>
        <v>0</v>
      </c>
      <c r="O31" s="67" t="str">
        <f t="shared" si="3"/>
        <v>.</v>
      </c>
      <c r="P31" s="68" t="str">
        <f>IFERROR(O31*Expended_Enter_Data!O31,".")</f>
        <v>.</v>
      </c>
      <c r="Q31" s="68" t="str">
        <f>IFERROR(O31*Expended_Enter_Data!P31,".")</f>
        <v>.</v>
      </c>
      <c r="R31" s="245">
        <f>Expended_Enter_Data!F31</f>
        <v>0</v>
      </c>
      <c r="S31" s="67" t="str">
        <f t="shared" si="4"/>
        <v>.</v>
      </c>
      <c r="T31" s="68" t="str">
        <f>IFERROR(S31*Expended_Enter_Data!O31,".")</f>
        <v>.</v>
      </c>
      <c r="U31" s="68" t="str">
        <f>IFERROR(S31*Expended_Enter_Data!P31,".")</f>
        <v>.</v>
      </c>
      <c r="V31" s="253">
        <f>Expended_Enter_Data!G31</f>
        <v>0</v>
      </c>
      <c r="W31" s="67" t="str">
        <f t="shared" si="14"/>
        <v>.</v>
      </c>
      <c r="X31" s="68" t="str">
        <f>IFERROR(W31*Expended_Enter_Data!O31,".")</f>
        <v>.</v>
      </c>
      <c r="Y31" s="69" t="str">
        <f>IFERROR(W31*Expended_Enter_Data!P31,".")</f>
        <v>.</v>
      </c>
      <c r="Z31" s="267">
        <f>Expended_Enter_Data!H31</f>
        <v>0</v>
      </c>
      <c r="AA31" s="67" t="str">
        <f t="shared" si="15"/>
        <v>.</v>
      </c>
      <c r="AB31" s="69" t="str">
        <f>IFERROR(AA31*Expended_Enter_Data!O31,".")</f>
        <v>.</v>
      </c>
      <c r="AC31" s="69" t="str">
        <f>IFERROR(AA31*Expended_Enter_Data!P31,".")</f>
        <v>.</v>
      </c>
      <c r="AD31" s="275">
        <f>Expended_Enter_Data!I31</f>
        <v>0</v>
      </c>
      <c r="AE31" s="268" t="str">
        <f t="shared" si="16"/>
        <v>.</v>
      </c>
      <c r="AF31" s="69" t="str">
        <f>IFERROR(AE31*Expended_Enter_Data!O31,".")</f>
        <v>.</v>
      </c>
      <c r="AG31" s="69" t="str">
        <f>IFERROR(AE31*Expended_Enter_Data!P31,".")</f>
        <v>.</v>
      </c>
      <c r="AH31" s="275">
        <f>Expended_Enter_Data!J31</f>
        <v>0</v>
      </c>
      <c r="AI31" s="268" t="str">
        <f t="shared" si="8"/>
        <v>.</v>
      </c>
      <c r="AJ31" s="69" t="str">
        <f>IFERROR(AI31*Expended_Enter_Data!O31,".")</f>
        <v>.</v>
      </c>
      <c r="AK31" s="69" t="str">
        <f>IFERROR(AI31*Expended_Enter_Data!P31,".")</f>
        <v>.</v>
      </c>
      <c r="AL31" s="275">
        <f>Expended_Enter_Data!K31</f>
        <v>0</v>
      </c>
      <c r="AM31" s="268" t="str">
        <f t="shared" si="9"/>
        <v>.</v>
      </c>
      <c r="AN31" s="69" t="str">
        <f>IFERROR(AM31*Expended_Enter_Data!O31,".")</f>
        <v>.</v>
      </c>
      <c r="AO31" s="69" t="str">
        <f>IFERROR(AM31*Expended_Enter_Data!P31,".")</f>
        <v>.</v>
      </c>
      <c r="AP31" s="275">
        <f>Expended_Enter_Data!L31</f>
        <v>0</v>
      </c>
      <c r="AQ31" s="268" t="str">
        <f t="shared" si="10"/>
        <v>.</v>
      </c>
      <c r="AR31" s="69" t="str">
        <f>IFERROR(AQ31*Expended_Enter_Data!O31,".")</f>
        <v>.</v>
      </c>
      <c r="AS31" s="69" t="str">
        <f>IFERROR(AQ31*Expended_Enter_Data!P31,".")</f>
        <v>.</v>
      </c>
      <c r="AT31" s="275">
        <f>Expended_Enter_Data!M31</f>
        <v>0</v>
      </c>
      <c r="AU31" s="268" t="str">
        <f t="shared" si="11"/>
        <v>.</v>
      </c>
      <c r="AV31" s="69" t="str">
        <f>IFERROR(AU31*Expended_Enter_Data!O31,".")</f>
        <v>.</v>
      </c>
      <c r="AW31" s="69" t="str">
        <f>IFERROR(AU31*Expended_Enter_Data!P31,".")</f>
        <v>.</v>
      </c>
      <c r="AX31" s="264">
        <f t="shared" si="12"/>
        <v>0</v>
      </c>
      <c r="AY31" s="51"/>
    </row>
    <row r="32" spans="1:51" ht="23.5" customHeight="1" x14ac:dyDescent="0.35">
      <c r="A32" s="66" t="s">
        <v>21</v>
      </c>
      <c r="B32" s="245">
        <f>Expended_Enter_Data!B32</f>
        <v>0</v>
      </c>
      <c r="C32" s="67" t="str">
        <f t="shared" si="0"/>
        <v>.</v>
      </c>
      <c r="D32" s="68" t="str">
        <f>IFERROR(C32*Expended_Enter_Data!O32,".")</f>
        <v>.</v>
      </c>
      <c r="E32" s="68" t="str">
        <f>IFERROR(C32*Expended_Enter_Data!P32,".")</f>
        <v>.</v>
      </c>
      <c r="F32" s="250">
        <f>Expended_Enter_Data!C32</f>
        <v>0</v>
      </c>
      <c r="G32" s="67" t="str">
        <f t="shared" si="1"/>
        <v>.</v>
      </c>
      <c r="H32" s="68" t="str">
        <f>IFERROR(G32*Expended_Enter_Data!O32,".")</f>
        <v>.</v>
      </c>
      <c r="I32" s="68" t="str">
        <f>IFERROR(G32*Expended_Enter_Data!P32,".")</f>
        <v>.</v>
      </c>
      <c r="J32" s="253">
        <f>Expended_Enter_Data!D32</f>
        <v>0</v>
      </c>
      <c r="K32" s="67" t="str">
        <f t="shared" si="2"/>
        <v>.</v>
      </c>
      <c r="L32" s="68" t="str">
        <f>IFERROR(K32*Expended_Enter_Data!O32,".")</f>
        <v>.</v>
      </c>
      <c r="M32" s="68" t="str">
        <f>IFERROR(K32*Expended_Enter_Data!P32,".")</f>
        <v>.</v>
      </c>
      <c r="N32" s="245">
        <f>Expended_Enter_Data!E32</f>
        <v>0</v>
      </c>
      <c r="O32" s="67" t="str">
        <f t="shared" si="3"/>
        <v>.</v>
      </c>
      <c r="P32" s="68" t="str">
        <f>IFERROR(O32*Expended_Enter_Data!O32,".")</f>
        <v>.</v>
      </c>
      <c r="Q32" s="68" t="str">
        <f>IFERROR(O32*Expended_Enter_Data!P32,".")</f>
        <v>.</v>
      </c>
      <c r="R32" s="245">
        <f>Expended_Enter_Data!F32</f>
        <v>0</v>
      </c>
      <c r="S32" s="67" t="str">
        <f t="shared" si="4"/>
        <v>.</v>
      </c>
      <c r="T32" s="68" t="str">
        <f>IFERROR(S32*Expended_Enter_Data!O32,".")</f>
        <v>.</v>
      </c>
      <c r="U32" s="68" t="str">
        <f>IFERROR(S32*Expended_Enter_Data!P32,".")</f>
        <v>.</v>
      </c>
      <c r="V32" s="253">
        <f>Expended_Enter_Data!G32</f>
        <v>0</v>
      </c>
      <c r="W32" s="67" t="str">
        <f t="shared" si="14"/>
        <v>.</v>
      </c>
      <c r="X32" s="68" t="str">
        <f>IFERROR(W32*Expended_Enter_Data!O32,".")</f>
        <v>.</v>
      </c>
      <c r="Y32" s="69" t="str">
        <f>IFERROR(W32*Expended_Enter_Data!P32,".")</f>
        <v>.</v>
      </c>
      <c r="Z32" s="267">
        <f>Expended_Enter_Data!H32</f>
        <v>0</v>
      </c>
      <c r="AA32" s="67" t="str">
        <f t="shared" si="15"/>
        <v>.</v>
      </c>
      <c r="AB32" s="69" t="str">
        <f>IFERROR(AA32*Expended_Enter_Data!O32,".")</f>
        <v>.</v>
      </c>
      <c r="AC32" s="69" t="str">
        <f>IFERROR(AA32*Expended_Enter_Data!P32,".")</f>
        <v>.</v>
      </c>
      <c r="AD32" s="275">
        <f>Expended_Enter_Data!I32</f>
        <v>0</v>
      </c>
      <c r="AE32" s="268" t="str">
        <f t="shared" si="16"/>
        <v>.</v>
      </c>
      <c r="AF32" s="69" t="str">
        <f>IFERROR(AE32*Expended_Enter_Data!O32,".")</f>
        <v>.</v>
      </c>
      <c r="AG32" s="69" t="str">
        <f>IFERROR(AE32*Expended_Enter_Data!P32,".")</f>
        <v>.</v>
      </c>
      <c r="AH32" s="275">
        <f>Expended_Enter_Data!J32</f>
        <v>0</v>
      </c>
      <c r="AI32" s="268" t="str">
        <f t="shared" si="8"/>
        <v>.</v>
      </c>
      <c r="AJ32" s="69" t="str">
        <f>IFERROR(AI32*Expended_Enter_Data!O32,".")</f>
        <v>.</v>
      </c>
      <c r="AK32" s="69" t="str">
        <f>IFERROR(AI32*Expended_Enter_Data!P32,".")</f>
        <v>.</v>
      </c>
      <c r="AL32" s="275">
        <f>Expended_Enter_Data!K32</f>
        <v>0</v>
      </c>
      <c r="AM32" s="268" t="str">
        <f t="shared" si="9"/>
        <v>.</v>
      </c>
      <c r="AN32" s="69" t="str">
        <f>IFERROR(AM32*Expended_Enter_Data!O32,".")</f>
        <v>.</v>
      </c>
      <c r="AO32" s="69" t="str">
        <f>IFERROR(AM32*Expended_Enter_Data!P32,".")</f>
        <v>.</v>
      </c>
      <c r="AP32" s="275">
        <f>Expended_Enter_Data!L32</f>
        <v>0</v>
      </c>
      <c r="AQ32" s="268" t="str">
        <f t="shared" si="10"/>
        <v>.</v>
      </c>
      <c r="AR32" s="69" t="str">
        <f>IFERROR(AQ32*Expended_Enter_Data!O32,".")</f>
        <v>.</v>
      </c>
      <c r="AS32" s="69" t="str">
        <f>IFERROR(AQ32*Expended_Enter_Data!P32,".")</f>
        <v>.</v>
      </c>
      <c r="AT32" s="275">
        <f>Expended_Enter_Data!M32</f>
        <v>0</v>
      </c>
      <c r="AU32" s="268" t="str">
        <f t="shared" si="11"/>
        <v>.</v>
      </c>
      <c r="AV32" s="69" t="str">
        <f>IFERROR(AU32*Expended_Enter_Data!O32,".")</f>
        <v>.</v>
      </c>
      <c r="AW32" s="69" t="str">
        <f>IFERROR(AU32*Expended_Enter_Data!P32,".")</f>
        <v>.</v>
      </c>
      <c r="AX32" s="264">
        <f t="shared" si="12"/>
        <v>0</v>
      </c>
      <c r="AY32" s="51"/>
    </row>
    <row r="33" spans="1:51" ht="26" x14ac:dyDescent="0.35">
      <c r="A33" s="66" t="s">
        <v>31</v>
      </c>
      <c r="B33" s="245">
        <f>Expended_Enter_Data!B33</f>
        <v>0</v>
      </c>
      <c r="C33" s="67" t="str">
        <f t="shared" si="0"/>
        <v>.</v>
      </c>
      <c r="D33" s="68" t="str">
        <f>IFERROR(C33*Expended_Enter_Data!O33,".")</f>
        <v>.</v>
      </c>
      <c r="E33" s="68" t="str">
        <f>IFERROR(C33*Expended_Enter_Data!P33,".")</f>
        <v>.</v>
      </c>
      <c r="F33" s="250">
        <f>Expended_Enter_Data!C33</f>
        <v>0</v>
      </c>
      <c r="G33" s="67" t="str">
        <f t="shared" si="1"/>
        <v>.</v>
      </c>
      <c r="H33" s="68" t="str">
        <f>IFERROR(G33*Expended_Enter_Data!O33,".")</f>
        <v>.</v>
      </c>
      <c r="I33" s="68" t="str">
        <f>IFERROR(G33*Expended_Enter_Data!P33,".")</f>
        <v>.</v>
      </c>
      <c r="J33" s="253">
        <f>Expended_Enter_Data!D33</f>
        <v>0</v>
      </c>
      <c r="K33" s="67" t="str">
        <f t="shared" si="2"/>
        <v>.</v>
      </c>
      <c r="L33" s="68" t="str">
        <f>IFERROR(K33*Expended_Enter_Data!O33,".")</f>
        <v>.</v>
      </c>
      <c r="M33" s="68" t="str">
        <f>IFERROR(K33*Expended_Enter_Data!P33,".")</f>
        <v>.</v>
      </c>
      <c r="N33" s="245">
        <f>Expended_Enter_Data!E33</f>
        <v>0</v>
      </c>
      <c r="O33" s="67" t="str">
        <f t="shared" si="3"/>
        <v>.</v>
      </c>
      <c r="P33" s="68" t="str">
        <f>IFERROR(O33*Expended_Enter_Data!O33,".")</f>
        <v>.</v>
      </c>
      <c r="Q33" s="68" t="str">
        <f>IFERROR(O33*Expended_Enter_Data!P33,".")</f>
        <v>.</v>
      </c>
      <c r="R33" s="245">
        <f>Expended_Enter_Data!F33</f>
        <v>0</v>
      </c>
      <c r="S33" s="67" t="str">
        <f t="shared" si="4"/>
        <v>.</v>
      </c>
      <c r="T33" s="68" t="str">
        <f>IFERROR(S33*Expended_Enter_Data!O33,".")</f>
        <v>.</v>
      </c>
      <c r="U33" s="68" t="str">
        <f>IFERROR(S33*Expended_Enter_Data!P33,".")</f>
        <v>.</v>
      </c>
      <c r="V33" s="253">
        <f>Expended_Enter_Data!G33</f>
        <v>0</v>
      </c>
      <c r="W33" s="67" t="str">
        <f t="shared" si="14"/>
        <v>.</v>
      </c>
      <c r="X33" s="68" t="str">
        <f>IFERROR(W33*Expended_Enter_Data!O33,".")</f>
        <v>.</v>
      </c>
      <c r="Y33" s="69" t="str">
        <f>IFERROR(W33*Expended_Enter_Data!P33,".")</f>
        <v>.</v>
      </c>
      <c r="Z33" s="267">
        <f>Expended_Enter_Data!H33</f>
        <v>0</v>
      </c>
      <c r="AA33" s="67" t="str">
        <f t="shared" si="15"/>
        <v>.</v>
      </c>
      <c r="AB33" s="69" t="str">
        <f>IFERROR(AA33*Expended_Enter_Data!O33,".")</f>
        <v>.</v>
      </c>
      <c r="AC33" s="69" t="str">
        <f>IFERROR(AA33*Expended_Enter_Data!P33,".")</f>
        <v>.</v>
      </c>
      <c r="AD33" s="275">
        <f>Expended_Enter_Data!I33</f>
        <v>0</v>
      </c>
      <c r="AE33" s="268" t="str">
        <f t="shared" si="16"/>
        <v>.</v>
      </c>
      <c r="AF33" s="69" t="str">
        <f>IFERROR(AE33*Expended_Enter_Data!O33,".")</f>
        <v>.</v>
      </c>
      <c r="AG33" s="69" t="str">
        <f>IFERROR(AE33*Expended_Enter_Data!P33,".")</f>
        <v>.</v>
      </c>
      <c r="AH33" s="275">
        <f>Expended_Enter_Data!J33</f>
        <v>0</v>
      </c>
      <c r="AI33" s="268" t="str">
        <f t="shared" si="8"/>
        <v>.</v>
      </c>
      <c r="AJ33" s="69" t="str">
        <f>IFERROR(AI33*Expended_Enter_Data!O33,".")</f>
        <v>.</v>
      </c>
      <c r="AK33" s="69" t="str">
        <f>IFERROR(AI33*Expended_Enter_Data!P33,".")</f>
        <v>.</v>
      </c>
      <c r="AL33" s="275">
        <f>Expended_Enter_Data!K33</f>
        <v>0</v>
      </c>
      <c r="AM33" s="268" t="str">
        <f t="shared" si="9"/>
        <v>.</v>
      </c>
      <c r="AN33" s="69" t="str">
        <f>IFERROR(AM33*Expended_Enter_Data!O33,".")</f>
        <v>.</v>
      </c>
      <c r="AO33" s="69" t="str">
        <f>IFERROR(AM33*Expended_Enter_Data!P33,".")</f>
        <v>.</v>
      </c>
      <c r="AP33" s="275">
        <f>Expended_Enter_Data!L33</f>
        <v>0</v>
      </c>
      <c r="AQ33" s="268" t="str">
        <f t="shared" si="10"/>
        <v>.</v>
      </c>
      <c r="AR33" s="69" t="str">
        <f>IFERROR(AQ33*Expended_Enter_Data!O33,".")</f>
        <v>.</v>
      </c>
      <c r="AS33" s="69" t="str">
        <f>IFERROR(AQ33*Expended_Enter_Data!P33,".")</f>
        <v>.</v>
      </c>
      <c r="AT33" s="275">
        <f>Expended_Enter_Data!M33</f>
        <v>0</v>
      </c>
      <c r="AU33" s="268" t="str">
        <f t="shared" si="11"/>
        <v>.</v>
      </c>
      <c r="AV33" s="69" t="str">
        <f>IFERROR(AU33*Expended_Enter_Data!O33,".")</f>
        <v>.</v>
      </c>
      <c r="AW33" s="69" t="str">
        <f>IFERROR(AU33*Expended_Enter_Data!P33,".")</f>
        <v>.</v>
      </c>
      <c r="AX33" s="264">
        <f t="shared" si="12"/>
        <v>0</v>
      </c>
      <c r="AY33" s="51"/>
    </row>
    <row r="34" spans="1:51" ht="15.5" x14ac:dyDescent="0.35">
      <c r="A34" s="76"/>
      <c r="B34" s="77"/>
      <c r="C34" s="77"/>
      <c r="D34" s="77"/>
      <c r="E34" s="77"/>
      <c r="F34" s="77"/>
      <c r="G34" s="77"/>
      <c r="H34" s="77"/>
      <c r="I34" s="77"/>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row>
  </sheetData>
  <sheetProtection algorithmName="SHA-512" hashValue="r3tY5VMi/drrV8tzlydIrylzM7RYwt2LxK74tp6Jo46xKhoP06EaeLPn6x9Hc5uQ4ldle8VWRE0L+c/cx3cnMw==" saltValue="TrI5XHf100F8MOE776P6PA==" spinCount="100000" sheet="1" objects="1" scenarios="1"/>
  <mergeCells count="13">
    <mergeCell ref="AH5:AK5"/>
    <mergeCell ref="AL5:AO5"/>
    <mergeCell ref="AP5:AS5"/>
    <mergeCell ref="AT5:AW5"/>
    <mergeCell ref="A6:A7"/>
    <mergeCell ref="B5:E5"/>
    <mergeCell ref="J5:M5"/>
    <mergeCell ref="N5:Q5"/>
    <mergeCell ref="R5:U5"/>
    <mergeCell ref="V5:Y5"/>
    <mergeCell ref="Z5:AC5"/>
    <mergeCell ref="AD5:AG5"/>
    <mergeCell ref="F5:I5"/>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6F16-B03B-4D15-B14C-80CBDB6832B7}">
  <sheetPr>
    <tabColor rgb="FF00B0F0"/>
  </sheetPr>
  <dimension ref="A1:GX366"/>
  <sheetViews>
    <sheetView zoomScale="74" zoomScaleNormal="74" zoomScalePageLayoutView="75" workbookViewId="0">
      <selection activeCell="P17" sqref="P17"/>
    </sheetView>
  </sheetViews>
  <sheetFormatPr defaultColWidth="10.453125" defaultRowHeight="14.5" x14ac:dyDescent="0.35"/>
  <cols>
    <col min="1" max="1" width="5.453125" style="527" customWidth="1"/>
    <col min="2" max="3" width="15.6328125" style="527" customWidth="1"/>
    <col min="4" max="4" width="11.54296875" style="527" customWidth="1"/>
    <col min="5" max="6" width="15.6328125" style="527" customWidth="1"/>
    <col min="7" max="7" width="9.26953125" style="527" customWidth="1"/>
    <col min="8" max="9" width="12.6328125" style="527" customWidth="1"/>
    <col min="10" max="10" width="12.54296875" style="527" customWidth="1"/>
    <col min="11" max="11" width="12.6328125" style="527" customWidth="1"/>
    <col min="12" max="13" width="10.6328125" style="527" customWidth="1"/>
    <col min="14" max="15" width="16.6328125" style="527" customWidth="1"/>
    <col min="16" max="18" width="13.26953125" style="530" bestFit="1" customWidth="1"/>
    <col min="19" max="20" width="14.453125" style="530" bestFit="1" customWidth="1"/>
    <col min="21" max="198" width="10.453125" style="530"/>
    <col min="199" max="265" width="10.453125" style="527"/>
    <col min="266" max="266" width="56" style="527" customWidth="1"/>
    <col min="267" max="267" width="39.26953125" style="527" customWidth="1"/>
    <col min="268" max="268" width="22.1796875" style="527" customWidth="1"/>
    <col min="269" max="269" width="22" style="527" customWidth="1"/>
    <col min="270" max="270" width="31.26953125" style="527" customWidth="1"/>
    <col min="271" max="271" width="31" style="527" customWidth="1"/>
    <col min="272" max="272" width="10.54296875" style="527" bestFit="1" customWidth="1"/>
    <col min="273" max="521" width="10.453125" style="527"/>
    <col min="522" max="522" width="56" style="527" customWidth="1"/>
    <col min="523" max="523" width="39.26953125" style="527" customWidth="1"/>
    <col min="524" max="524" width="22.1796875" style="527" customWidth="1"/>
    <col min="525" max="525" width="22" style="527" customWidth="1"/>
    <col min="526" max="526" width="31.26953125" style="527" customWidth="1"/>
    <col min="527" max="527" width="31" style="527" customWidth="1"/>
    <col min="528" max="528" width="10.54296875" style="527" bestFit="1" customWidth="1"/>
    <col min="529" max="777" width="10.453125" style="527"/>
    <col min="778" max="778" width="56" style="527" customWidth="1"/>
    <col min="779" max="779" width="39.26953125" style="527" customWidth="1"/>
    <col min="780" max="780" width="22.1796875" style="527" customWidth="1"/>
    <col min="781" max="781" width="22" style="527" customWidth="1"/>
    <col min="782" max="782" width="31.26953125" style="527" customWidth="1"/>
    <col min="783" max="783" width="31" style="527" customWidth="1"/>
    <col min="784" max="784" width="10.54296875" style="527" bestFit="1" customWidth="1"/>
    <col min="785" max="1033" width="10.453125" style="527"/>
    <col min="1034" max="1034" width="56" style="527" customWidth="1"/>
    <col min="1035" max="1035" width="39.26953125" style="527" customWidth="1"/>
    <col min="1036" max="1036" width="22.1796875" style="527" customWidth="1"/>
    <col min="1037" max="1037" width="22" style="527" customWidth="1"/>
    <col min="1038" max="1038" width="31.26953125" style="527" customWidth="1"/>
    <col min="1039" max="1039" width="31" style="527" customWidth="1"/>
    <col min="1040" max="1040" width="10.54296875" style="527" bestFit="1" customWidth="1"/>
    <col min="1041" max="1289" width="10.453125" style="527"/>
    <col min="1290" max="1290" width="56" style="527" customWidth="1"/>
    <col min="1291" max="1291" width="39.26953125" style="527" customWidth="1"/>
    <col min="1292" max="1292" width="22.1796875" style="527" customWidth="1"/>
    <col min="1293" max="1293" width="22" style="527" customWidth="1"/>
    <col min="1294" max="1294" width="31.26953125" style="527" customWidth="1"/>
    <col min="1295" max="1295" width="31" style="527" customWidth="1"/>
    <col min="1296" max="1296" width="10.54296875" style="527" bestFit="1" customWidth="1"/>
    <col min="1297" max="1545" width="10.453125" style="527"/>
    <col min="1546" max="1546" width="56" style="527" customWidth="1"/>
    <col min="1547" max="1547" width="39.26953125" style="527" customWidth="1"/>
    <col min="1548" max="1548" width="22.1796875" style="527" customWidth="1"/>
    <col min="1549" max="1549" width="22" style="527" customWidth="1"/>
    <col min="1550" max="1550" width="31.26953125" style="527" customWidth="1"/>
    <col min="1551" max="1551" width="31" style="527" customWidth="1"/>
    <col min="1552" max="1552" width="10.54296875" style="527" bestFit="1" customWidth="1"/>
    <col min="1553" max="1801" width="10.453125" style="527"/>
    <col min="1802" max="1802" width="56" style="527" customWidth="1"/>
    <col min="1803" max="1803" width="39.26953125" style="527" customWidth="1"/>
    <col min="1804" max="1804" width="22.1796875" style="527" customWidth="1"/>
    <col min="1805" max="1805" width="22" style="527" customWidth="1"/>
    <col min="1806" max="1806" width="31.26953125" style="527" customWidth="1"/>
    <col min="1807" max="1807" width="31" style="527" customWidth="1"/>
    <col min="1808" max="1808" width="10.54296875" style="527" bestFit="1" customWidth="1"/>
    <col min="1809" max="2057" width="10.453125" style="527"/>
    <col min="2058" max="2058" width="56" style="527" customWidth="1"/>
    <col min="2059" max="2059" width="39.26953125" style="527" customWidth="1"/>
    <col min="2060" max="2060" width="22.1796875" style="527" customWidth="1"/>
    <col min="2061" max="2061" width="22" style="527" customWidth="1"/>
    <col min="2062" max="2062" width="31.26953125" style="527" customWidth="1"/>
    <col min="2063" max="2063" width="31" style="527" customWidth="1"/>
    <col min="2064" max="2064" width="10.54296875" style="527" bestFit="1" customWidth="1"/>
    <col min="2065" max="2313" width="10.453125" style="527"/>
    <col min="2314" max="2314" width="56" style="527" customWidth="1"/>
    <col min="2315" max="2315" width="39.26953125" style="527" customWidth="1"/>
    <col min="2316" max="2316" width="22.1796875" style="527" customWidth="1"/>
    <col min="2317" max="2317" width="22" style="527" customWidth="1"/>
    <col min="2318" max="2318" width="31.26953125" style="527" customWidth="1"/>
    <col min="2319" max="2319" width="31" style="527" customWidth="1"/>
    <col min="2320" max="2320" width="10.54296875" style="527" bestFit="1" customWidth="1"/>
    <col min="2321" max="2569" width="10.453125" style="527"/>
    <col min="2570" max="2570" width="56" style="527" customWidth="1"/>
    <col min="2571" max="2571" width="39.26953125" style="527" customWidth="1"/>
    <col min="2572" max="2572" width="22.1796875" style="527" customWidth="1"/>
    <col min="2573" max="2573" width="22" style="527" customWidth="1"/>
    <col min="2574" max="2574" width="31.26953125" style="527" customWidth="1"/>
    <col min="2575" max="2575" width="31" style="527" customWidth="1"/>
    <col min="2576" max="2576" width="10.54296875" style="527" bestFit="1" customWidth="1"/>
    <col min="2577" max="2825" width="10.453125" style="527"/>
    <col min="2826" max="2826" width="56" style="527" customWidth="1"/>
    <col min="2827" max="2827" width="39.26953125" style="527" customWidth="1"/>
    <col min="2828" max="2828" width="22.1796875" style="527" customWidth="1"/>
    <col min="2829" max="2829" width="22" style="527" customWidth="1"/>
    <col min="2830" max="2830" width="31.26953125" style="527" customWidth="1"/>
    <col min="2831" max="2831" width="31" style="527" customWidth="1"/>
    <col min="2832" max="2832" width="10.54296875" style="527" bestFit="1" customWidth="1"/>
    <col min="2833" max="3081" width="10.453125" style="527"/>
    <col min="3082" max="3082" width="56" style="527" customWidth="1"/>
    <col min="3083" max="3083" width="39.26953125" style="527" customWidth="1"/>
    <col min="3084" max="3084" width="22.1796875" style="527" customWidth="1"/>
    <col min="3085" max="3085" width="22" style="527" customWidth="1"/>
    <col min="3086" max="3086" width="31.26953125" style="527" customWidth="1"/>
    <col min="3087" max="3087" width="31" style="527" customWidth="1"/>
    <col min="3088" max="3088" width="10.54296875" style="527" bestFit="1" customWidth="1"/>
    <col min="3089" max="3337" width="10.453125" style="527"/>
    <col min="3338" max="3338" width="56" style="527" customWidth="1"/>
    <col min="3339" max="3339" width="39.26953125" style="527" customWidth="1"/>
    <col min="3340" max="3340" width="22.1796875" style="527" customWidth="1"/>
    <col min="3341" max="3341" width="22" style="527" customWidth="1"/>
    <col min="3342" max="3342" width="31.26953125" style="527" customWidth="1"/>
    <col min="3343" max="3343" width="31" style="527" customWidth="1"/>
    <col min="3344" max="3344" width="10.54296875" style="527" bestFit="1" customWidth="1"/>
    <col min="3345" max="3593" width="10.453125" style="527"/>
    <col min="3594" max="3594" width="56" style="527" customWidth="1"/>
    <col min="3595" max="3595" width="39.26953125" style="527" customWidth="1"/>
    <col min="3596" max="3596" width="22.1796875" style="527" customWidth="1"/>
    <col min="3597" max="3597" width="22" style="527" customWidth="1"/>
    <col min="3598" max="3598" width="31.26953125" style="527" customWidth="1"/>
    <col min="3599" max="3599" width="31" style="527" customWidth="1"/>
    <col min="3600" max="3600" width="10.54296875" style="527" bestFit="1" customWidth="1"/>
    <col min="3601" max="3849" width="10.453125" style="527"/>
    <col min="3850" max="3850" width="56" style="527" customWidth="1"/>
    <col min="3851" max="3851" width="39.26953125" style="527" customWidth="1"/>
    <col min="3852" max="3852" width="22.1796875" style="527" customWidth="1"/>
    <col min="3853" max="3853" width="22" style="527" customWidth="1"/>
    <col min="3854" max="3854" width="31.26953125" style="527" customWidth="1"/>
    <col min="3855" max="3855" width="31" style="527" customWidth="1"/>
    <col min="3856" max="3856" width="10.54296875" style="527" bestFit="1" customWidth="1"/>
    <col min="3857" max="4105" width="10.453125" style="527"/>
    <col min="4106" max="4106" width="56" style="527" customWidth="1"/>
    <col min="4107" max="4107" width="39.26953125" style="527" customWidth="1"/>
    <col min="4108" max="4108" width="22.1796875" style="527" customWidth="1"/>
    <col min="4109" max="4109" width="22" style="527" customWidth="1"/>
    <col min="4110" max="4110" width="31.26953125" style="527" customWidth="1"/>
    <col min="4111" max="4111" width="31" style="527" customWidth="1"/>
    <col min="4112" max="4112" width="10.54296875" style="527" bestFit="1" customWidth="1"/>
    <col min="4113" max="4361" width="10.453125" style="527"/>
    <col min="4362" max="4362" width="56" style="527" customWidth="1"/>
    <col min="4363" max="4363" width="39.26953125" style="527" customWidth="1"/>
    <col min="4364" max="4364" width="22.1796875" style="527" customWidth="1"/>
    <col min="4365" max="4365" width="22" style="527" customWidth="1"/>
    <col min="4366" max="4366" width="31.26953125" style="527" customWidth="1"/>
    <col min="4367" max="4367" width="31" style="527" customWidth="1"/>
    <col min="4368" max="4368" width="10.54296875" style="527" bestFit="1" customWidth="1"/>
    <col min="4369" max="4617" width="10.453125" style="527"/>
    <col min="4618" max="4618" width="56" style="527" customWidth="1"/>
    <col min="4619" max="4619" width="39.26953125" style="527" customWidth="1"/>
    <col min="4620" max="4620" width="22.1796875" style="527" customWidth="1"/>
    <col min="4621" max="4621" width="22" style="527" customWidth="1"/>
    <col min="4622" max="4622" width="31.26953125" style="527" customWidth="1"/>
    <col min="4623" max="4623" width="31" style="527" customWidth="1"/>
    <col min="4624" max="4624" width="10.54296875" style="527" bestFit="1" customWidth="1"/>
    <col min="4625" max="4873" width="10.453125" style="527"/>
    <col min="4874" max="4874" width="56" style="527" customWidth="1"/>
    <col min="4875" max="4875" width="39.26953125" style="527" customWidth="1"/>
    <col min="4876" max="4876" width="22.1796875" style="527" customWidth="1"/>
    <col min="4877" max="4877" width="22" style="527" customWidth="1"/>
    <col min="4878" max="4878" width="31.26953125" style="527" customWidth="1"/>
    <col min="4879" max="4879" width="31" style="527" customWidth="1"/>
    <col min="4880" max="4880" width="10.54296875" style="527" bestFit="1" customWidth="1"/>
    <col min="4881" max="5129" width="10.453125" style="527"/>
    <col min="5130" max="5130" width="56" style="527" customWidth="1"/>
    <col min="5131" max="5131" width="39.26953125" style="527" customWidth="1"/>
    <col min="5132" max="5132" width="22.1796875" style="527" customWidth="1"/>
    <col min="5133" max="5133" width="22" style="527" customWidth="1"/>
    <col min="5134" max="5134" width="31.26953125" style="527" customWidth="1"/>
    <col min="5135" max="5135" width="31" style="527" customWidth="1"/>
    <col min="5136" max="5136" width="10.54296875" style="527" bestFit="1" customWidth="1"/>
    <col min="5137" max="5385" width="10.453125" style="527"/>
    <col min="5386" max="5386" width="56" style="527" customWidth="1"/>
    <col min="5387" max="5387" width="39.26953125" style="527" customWidth="1"/>
    <col min="5388" max="5388" width="22.1796875" style="527" customWidth="1"/>
    <col min="5389" max="5389" width="22" style="527" customWidth="1"/>
    <col min="5390" max="5390" width="31.26953125" style="527" customWidth="1"/>
    <col min="5391" max="5391" width="31" style="527" customWidth="1"/>
    <col min="5392" max="5392" width="10.54296875" style="527" bestFit="1" customWidth="1"/>
    <col min="5393" max="5641" width="10.453125" style="527"/>
    <col min="5642" max="5642" width="56" style="527" customWidth="1"/>
    <col min="5643" max="5643" width="39.26953125" style="527" customWidth="1"/>
    <col min="5644" max="5644" width="22.1796875" style="527" customWidth="1"/>
    <col min="5645" max="5645" width="22" style="527" customWidth="1"/>
    <col min="5646" max="5646" width="31.26953125" style="527" customWidth="1"/>
    <col min="5647" max="5647" width="31" style="527" customWidth="1"/>
    <col min="5648" max="5648" width="10.54296875" style="527" bestFit="1" customWidth="1"/>
    <col min="5649" max="5897" width="10.453125" style="527"/>
    <col min="5898" max="5898" width="56" style="527" customWidth="1"/>
    <col min="5899" max="5899" width="39.26953125" style="527" customWidth="1"/>
    <col min="5900" max="5900" width="22.1796875" style="527" customWidth="1"/>
    <col min="5901" max="5901" width="22" style="527" customWidth="1"/>
    <col min="5902" max="5902" width="31.26953125" style="527" customWidth="1"/>
    <col min="5903" max="5903" width="31" style="527" customWidth="1"/>
    <col min="5904" max="5904" width="10.54296875" style="527" bestFit="1" customWidth="1"/>
    <col min="5905" max="6153" width="10.453125" style="527"/>
    <col min="6154" max="6154" width="56" style="527" customWidth="1"/>
    <col min="6155" max="6155" width="39.26953125" style="527" customWidth="1"/>
    <col min="6156" max="6156" width="22.1796875" style="527" customWidth="1"/>
    <col min="6157" max="6157" width="22" style="527" customWidth="1"/>
    <col min="6158" max="6158" width="31.26953125" style="527" customWidth="1"/>
    <col min="6159" max="6159" width="31" style="527" customWidth="1"/>
    <col min="6160" max="6160" width="10.54296875" style="527" bestFit="1" customWidth="1"/>
    <col min="6161" max="6409" width="10.453125" style="527"/>
    <col min="6410" max="6410" width="56" style="527" customWidth="1"/>
    <col min="6411" max="6411" width="39.26953125" style="527" customWidth="1"/>
    <col min="6412" max="6412" width="22.1796875" style="527" customWidth="1"/>
    <col min="6413" max="6413" width="22" style="527" customWidth="1"/>
    <col min="6414" max="6414" width="31.26953125" style="527" customWidth="1"/>
    <col min="6415" max="6415" width="31" style="527" customWidth="1"/>
    <col min="6416" max="6416" width="10.54296875" style="527" bestFit="1" customWidth="1"/>
    <col min="6417" max="6665" width="10.453125" style="527"/>
    <col min="6666" max="6666" width="56" style="527" customWidth="1"/>
    <col min="6667" max="6667" width="39.26953125" style="527" customWidth="1"/>
    <col min="6668" max="6668" width="22.1796875" style="527" customWidth="1"/>
    <col min="6669" max="6669" width="22" style="527" customWidth="1"/>
    <col min="6670" max="6670" width="31.26953125" style="527" customWidth="1"/>
    <col min="6671" max="6671" width="31" style="527" customWidth="1"/>
    <col min="6672" max="6672" width="10.54296875" style="527" bestFit="1" customWidth="1"/>
    <col min="6673" max="6921" width="10.453125" style="527"/>
    <col min="6922" max="6922" width="56" style="527" customWidth="1"/>
    <col min="6923" max="6923" width="39.26953125" style="527" customWidth="1"/>
    <col min="6924" max="6924" width="22.1796875" style="527" customWidth="1"/>
    <col min="6925" max="6925" width="22" style="527" customWidth="1"/>
    <col min="6926" max="6926" width="31.26953125" style="527" customWidth="1"/>
    <col min="6927" max="6927" width="31" style="527" customWidth="1"/>
    <col min="6928" max="6928" width="10.54296875" style="527" bestFit="1" customWidth="1"/>
    <col min="6929" max="7177" width="10.453125" style="527"/>
    <col min="7178" max="7178" width="56" style="527" customWidth="1"/>
    <col min="7179" max="7179" width="39.26953125" style="527" customWidth="1"/>
    <col min="7180" max="7180" width="22.1796875" style="527" customWidth="1"/>
    <col min="7181" max="7181" width="22" style="527" customWidth="1"/>
    <col min="7182" max="7182" width="31.26953125" style="527" customWidth="1"/>
    <col min="7183" max="7183" width="31" style="527" customWidth="1"/>
    <col min="7184" max="7184" width="10.54296875" style="527" bestFit="1" customWidth="1"/>
    <col min="7185" max="7433" width="10.453125" style="527"/>
    <col min="7434" max="7434" width="56" style="527" customWidth="1"/>
    <col min="7435" max="7435" width="39.26953125" style="527" customWidth="1"/>
    <col min="7436" max="7436" width="22.1796875" style="527" customWidth="1"/>
    <col min="7437" max="7437" width="22" style="527" customWidth="1"/>
    <col min="7438" max="7438" width="31.26953125" style="527" customWidth="1"/>
    <col min="7439" max="7439" width="31" style="527" customWidth="1"/>
    <col min="7440" max="7440" width="10.54296875" style="527" bestFit="1" customWidth="1"/>
    <col min="7441" max="7689" width="10.453125" style="527"/>
    <col min="7690" max="7690" width="56" style="527" customWidth="1"/>
    <col min="7691" max="7691" width="39.26953125" style="527" customWidth="1"/>
    <col min="7692" max="7692" width="22.1796875" style="527" customWidth="1"/>
    <col min="7693" max="7693" width="22" style="527" customWidth="1"/>
    <col min="7694" max="7694" width="31.26953125" style="527" customWidth="1"/>
    <col min="7695" max="7695" width="31" style="527" customWidth="1"/>
    <col min="7696" max="7696" width="10.54296875" style="527" bestFit="1" customWidth="1"/>
    <col min="7697" max="7945" width="10.453125" style="527"/>
    <col min="7946" max="7946" width="56" style="527" customWidth="1"/>
    <col min="7947" max="7947" width="39.26953125" style="527" customWidth="1"/>
    <col min="7948" max="7948" width="22.1796875" style="527" customWidth="1"/>
    <col min="7949" max="7949" width="22" style="527" customWidth="1"/>
    <col min="7950" max="7950" width="31.26953125" style="527" customWidth="1"/>
    <col min="7951" max="7951" width="31" style="527" customWidth="1"/>
    <col min="7952" max="7952" width="10.54296875" style="527" bestFit="1" customWidth="1"/>
    <col min="7953" max="8201" width="10.453125" style="527"/>
    <col min="8202" max="8202" width="56" style="527" customWidth="1"/>
    <col min="8203" max="8203" width="39.26953125" style="527" customWidth="1"/>
    <col min="8204" max="8204" width="22.1796875" style="527" customWidth="1"/>
    <col min="8205" max="8205" width="22" style="527" customWidth="1"/>
    <col min="8206" max="8206" width="31.26953125" style="527" customWidth="1"/>
    <col min="8207" max="8207" width="31" style="527" customWidth="1"/>
    <col min="8208" max="8208" width="10.54296875" style="527" bestFit="1" customWidth="1"/>
    <col min="8209" max="8457" width="10.453125" style="527"/>
    <col min="8458" max="8458" width="56" style="527" customWidth="1"/>
    <col min="8459" max="8459" width="39.26953125" style="527" customWidth="1"/>
    <col min="8460" max="8460" width="22.1796875" style="527" customWidth="1"/>
    <col min="8461" max="8461" width="22" style="527" customWidth="1"/>
    <col min="8462" max="8462" width="31.26953125" style="527" customWidth="1"/>
    <col min="8463" max="8463" width="31" style="527" customWidth="1"/>
    <col min="8464" max="8464" width="10.54296875" style="527" bestFit="1" customWidth="1"/>
    <col min="8465" max="8713" width="10.453125" style="527"/>
    <col min="8714" max="8714" width="56" style="527" customWidth="1"/>
    <col min="8715" max="8715" width="39.26953125" style="527" customWidth="1"/>
    <col min="8716" max="8716" width="22.1796875" style="527" customWidth="1"/>
    <col min="8717" max="8717" width="22" style="527" customWidth="1"/>
    <col min="8718" max="8718" width="31.26953125" style="527" customWidth="1"/>
    <col min="8719" max="8719" width="31" style="527" customWidth="1"/>
    <col min="8720" max="8720" width="10.54296875" style="527" bestFit="1" customWidth="1"/>
    <col min="8721" max="8969" width="10.453125" style="527"/>
    <col min="8970" max="8970" width="56" style="527" customWidth="1"/>
    <col min="8971" max="8971" width="39.26953125" style="527" customWidth="1"/>
    <col min="8972" max="8972" width="22.1796875" style="527" customWidth="1"/>
    <col min="8973" max="8973" width="22" style="527" customWidth="1"/>
    <col min="8974" max="8974" width="31.26953125" style="527" customWidth="1"/>
    <col min="8975" max="8975" width="31" style="527" customWidth="1"/>
    <col min="8976" max="8976" width="10.54296875" style="527" bestFit="1" customWidth="1"/>
    <col min="8977" max="9225" width="10.453125" style="527"/>
    <col min="9226" max="9226" width="56" style="527" customWidth="1"/>
    <col min="9227" max="9227" width="39.26953125" style="527" customWidth="1"/>
    <col min="9228" max="9228" width="22.1796875" style="527" customWidth="1"/>
    <col min="9229" max="9229" width="22" style="527" customWidth="1"/>
    <col min="9230" max="9230" width="31.26953125" style="527" customWidth="1"/>
    <col min="9231" max="9231" width="31" style="527" customWidth="1"/>
    <col min="9232" max="9232" width="10.54296875" style="527" bestFit="1" customWidth="1"/>
    <col min="9233" max="9481" width="10.453125" style="527"/>
    <col min="9482" max="9482" width="56" style="527" customWidth="1"/>
    <col min="9483" max="9483" width="39.26953125" style="527" customWidth="1"/>
    <col min="9484" max="9484" width="22.1796875" style="527" customWidth="1"/>
    <col min="9485" max="9485" width="22" style="527" customWidth="1"/>
    <col min="9486" max="9486" width="31.26953125" style="527" customWidth="1"/>
    <col min="9487" max="9487" width="31" style="527" customWidth="1"/>
    <col min="9488" max="9488" width="10.54296875" style="527" bestFit="1" customWidth="1"/>
    <col min="9489" max="9737" width="10.453125" style="527"/>
    <col min="9738" max="9738" width="56" style="527" customWidth="1"/>
    <col min="9739" max="9739" width="39.26953125" style="527" customWidth="1"/>
    <col min="9740" max="9740" width="22.1796875" style="527" customWidth="1"/>
    <col min="9741" max="9741" width="22" style="527" customWidth="1"/>
    <col min="9742" max="9742" width="31.26953125" style="527" customWidth="1"/>
    <col min="9743" max="9743" width="31" style="527" customWidth="1"/>
    <col min="9744" max="9744" width="10.54296875" style="527" bestFit="1" customWidth="1"/>
    <col min="9745" max="9993" width="10.453125" style="527"/>
    <col min="9994" max="9994" width="56" style="527" customWidth="1"/>
    <col min="9995" max="9995" width="39.26953125" style="527" customWidth="1"/>
    <col min="9996" max="9996" width="22.1796875" style="527" customWidth="1"/>
    <col min="9997" max="9997" width="22" style="527" customWidth="1"/>
    <col min="9998" max="9998" width="31.26953125" style="527" customWidth="1"/>
    <col min="9999" max="9999" width="31" style="527" customWidth="1"/>
    <col min="10000" max="10000" width="10.54296875" style="527" bestFit="1" customWidth="1"/>
    <col min="10001" max="10249" width="10.453125" style="527"/>
    <col min="10250" max="10250" width="56" style="527" customWidth="1"/>
    <col min="10251" max="10251" width="39.26953125" style="527" customWidth="1"/>
    <col min="10252" max="10252" width="22.1796875" style="527" customWidth="1"/>
    <col min="10253" max="10253" width="22" style="527" customWidth="1"/>
    <col min="10254" max="10254" width="31.26953125" style="527" customWidth="1"/>
    <col min="10255" max="10255" width="31" style="527" customWidth="1"/>
    <col min="10256" max="10256" width="10.54296875" style="527" bestFit="1" customWidth="1"/>
    <col min="10257" max="10505" width="10.453125" style="527"/>
    <col min="10506" max="10506" width="56" style="527" customWidth="1"/>
    <col min="10507" max="10507" width="39.26953125" style="527" customWidth="1"/>
    <col min="10508" max="10508" width="22.1796875" style="527" customWidth="1"/>
    <col min="10509" max="10509" width="22" style="527" customWidth="1"/>
    <col min="10510" max="10510" width="31.26953125" style="527" customWidth="1"/>
    <col min="10511" max="10511" width="31" style="527" customWidth="1"/>
    <col min="10512" max="10512" width="10.54296875" style="527" bestFit="1" customWidth="1"/>
    <col min="10513" max="10761" width="10.453125" style="527"/>
    <col min="10762" max="10762" width="56" style="527" customWidth="1"/>
    <col min="10763" max="10763" width="39.26953125" style="527" customWidth="1"/>
    <col min="10764" max="10764" width="22.1796875" style="527" customWidth="1"/>
    <col min="10765" max="10765" width="22" style="527" customWidth="1"/>
    <col min="10766" max="10766" width="31.26953125" style="527" customWidth="1"/>
    <col min="10767" max="10767" width="31" style="527" customWidth="1"/>
    <col min="10768" max="10768" width="10.54296875" style="527" bestFit="1" customWidth="1"/>
    <col min="10769" max="11017" width="10.453125" style="527"/>
    <col min="11018" max="11018" width="56" style="527" customWidth="1"/>
    <col min="11019" max="11019" width="39.26953125" style="527" customWidth="1"/>
    <col min="11020" max="11020" width="22.1796875" style="527" customWidth="1"/>
    <col min="11021" max="11021" width="22" style="527" customWidth="1"/>
    <col min="11022" max="11022" width="31.26953125" style="527" customWidth="1"/>
    <col min="11023" max="11023" width="31" style="527" customWidth="1"/>
    <col min="11024" max="11024" width="10.54296875" style="527" bestFit="1" customWidth="1"/>
    <col min="11025" max="11273" width="10.453125" style="527"/>
    <col min="11274" max="11274" width="56" style="527" customWidth="1"/>
    <col min="11275" max="11275" width="39.26953125" style="527" customWidth="1"/>
    <col min="11276" max="11276" width="22.1796875" style="527" customWidth="1"/>
    <col min="11277" max="11277" width="22" style="527" customWidth="1"/>
    <col min="11278" max="11278" width="31.26953125" style="527" customWidth="1"/>
    <col min="11279" max="11279" width="31" style="527" customWidth="1"/>
    <col min="11280" max="11280" width="10.54296875" style="527" bestFit="1" customWidth="1"/>
    <col min="11281" max="11529" width="10.453125" style="527"/>
    <col min="11530" max="11530" width="56" style="527" customWidth="1"/>
    <col min="11531" max="11531" width="39.26953125" style="527" customWidth="1"/>
    <col min="11532" max="11532" width="22.1796875" style="527" customWidth="1"/>
    <col min="11533" max="11533" width="22" style="527" customWidth="1"/>
    <col min="11534" max="11534" width="31.26953125" style="527" customWidth="1"/>
    <col min="11535" max="11535" width="31" style="527" customWidth="1"/>
    <col min="11536" max="11536" width="10.54296875" style="527" bestFit="1" customWidth="1"/>
    <col min="11537" max="11785" width="10.453125" style="527"/>
    <col min="11786" max="11786" width="56" style="527" customWidth="1"/>
    <col min="11787" max="11787" width="39.26953125" style="527" customWidth="1"/>
    <col min="11788" max="11788" width="22.1796875" style="527" customWidth="1"/>
    <col min="11789" max="11789" width="22" style="527" customWidth="1"/>
    <col min="11790" max="11790" width="31.26953125" style="527" customWidth="1"/>
    <col min="11791" max="11791" width="31" style="527" customWidth="1"/>
    <col min="11792" max="11792" width="10.54296875" style="527" bestFit="1" customWidth="1"/>
    <col min="11793" max="12041" width="10.453125" style="527"/>
    <col min="12042" max="12042" width="56" style="527" customWidth="1"/>
    <col min="12043" max="12043" width="39.26953125" style="527" customWidth="1"/>
    <col min="12044" max="12044" width="22.1796875" style="527" customWidth="1"/>
    <col min="12045" max="12045" width="22" style="527" customWidth="1"/>
    <col min="12046" max="12046" width="31.26953125" style="527" customWidth="1"/>
    <col min="12047" max="12047" width="31" style="527" customWidth="1"/>
    <col min="12048" max="12048" width="10.54296875" style="527" bestFit="1" customWidth="1"/>
    <col min="12049" max="12297" width="10.453125" style="527"/>
    <col min="12298" max="12298" width="56" style="527" customWidth="1"/>
    <col min="12299" max="12299" width="39.26953125" style="527" customWidth="1"/>
    <col min="12300" max="12300" width="22.1796875" style="527" customWidth="1"/>
    <col min="12301" max="12301" width="22" style="527" customWidth="1"/>
    <col min="12302" max="12302" width="31.26953125" style="527" customWidth="1"/>
    <col min="12303" max="12303" width="31" style="527" customWidth="1"/>
    <col min="12304" max="12304" width="10.54296875" style="527" bestFit="1" customWidth="1"/>
    <col min="12305" max="12553" width="10.453125" style="527"/>
    <col min="12554" max="12554" width="56" style="527" customWidth="1"/>
    <col min="12555" max="12555" width="39.26953125" style="527" customWidth="1"/>
    <col min="12556" max="12556" width="22.1796875" style="527" customWidth="1"/>
    <col min="12557" max="12557" width="22" style="527" customWidth="1"/>
    <col min="12558" max="12558" width="31.26953125" style="527" customWidth="1"/>
    <col min="12559" max="12559" width="31" style="527" customWidth="1"/>
    <col min="12560" max="12560" width="10.54296875" style="527" bestFit="1" customWidth="1"/>
    <col min="12561" max="12809" width="10.453125" style="527"/>
    <col min="12810" max="12810" width="56" style="527" customWidth="1"/>
    <col min="12811" max="12811" width="39.26953125" style="527" customWidth="1"/>
    <col min="12812" max="12812" width="22.1796875" style="527" customWidth="1"/>
    <col min="12813" max="12813" width="22" style="527" customWidth="1"/>
    <col min="12814" max="12814" width="31.26953125" style="527" customWidth="1"/>
    <col min="12815" max="12815" width="31" style="527" customWidth="1"/>
    <col min="12816" max="12816" width="10.54296875" style="527" bestFit="1" customWidth="1"/>
    <col min="12817" max="13065" width="10.453125" style="527"/>
    <col min="13066" max="13066" width="56" style="527" customWidth="1"/>
    <col min="13067" max="13067" width="39.26953125" style="527" customWidth="1"/>
    <col min="13068" max="13068" width="22.1796875" style="527" customWidth="1"/>
    <col min="13069" max="13069" width="22" style="527" customWidth="1"/>
    <col min="13070" max="13070" width="31.26953125" style="527" customWidth="1"/>
    <col min="13071" max="13071" width="31" style="527" customWidth="1"/>
    <col min="13072" max="13072" width="10.54296875" style="527" bestFit="1" customWidth="1"/>
    <col min="13073" max="13321" width="10.453125" style="527"/>
    <col min="13322" max="13322" width="56" style="527" customWidth="1"/>
    <col min="13323" max="13323" width="39.26953125" style="527" customWidth="1"/>
    <col min="13324" max="13324" width="22.1796875" style="527" customWidth="1"/>
    <col min="13325" max="13325" width="22" style="527" customWidth="1"/>
    <col min="13326" max="13326" width="31.26953125" style="527" customWidth="1"/>
    <col min="13327" max="13327" width="31" style="527" customWidth="1"/>
    <col min="13328" max="13328" width="10.54296875" style="527" bestFit="1" customWidth="1"/>
    <col min="13329" max="13577" width="10.453125" style="527"/>
    <col min="13578" max="13578" width="56" style="527" customWidth="1"/>
    <col min="13579" max="13579" width="39.26953125" style="527" customWidth="1"/>
    <col min="13580" max="13580" width="22.1796875" style="527" customWidth="1"/>
    <col min="13581" max="13581" width="22" style="527" customWidth="1"/>
    <col min="13582" max="13582" width="31.26953125" style="527" customWidth="1"/>
    <col min="13583" max="13583" width="31" style="527" customWidth="1"/>
    <col min="13584" max="13584" width="10.54296875" style="527" bestFit="1" customWidth="1"/>
    <col min="13585" max="13833" width="10.453125" style="527"/>
    <col min="13834" max="13834" width="56" style="527" customWidth="1"/>
    <col min="13835" max="13835" width="39.26953125" style="527" customWidth="1"/>
    <col min="13836" max="13836" width="22.1796875" style="527" customWidth="1"/>
    <col min="13837" max="13837" width="22" style="527" customWidth="1"/>
    <col min="13838" max="13838" width="31.26953125" style="527" customWidth="1"/>
    <col min="13839" max="13839" width="31" style="527" customWidth="1"/>
    <col min="13840" max="13840" width="10.54296875" style="527" bestFit="1" customWidth="1"/>
    <col min="13841" max="14089" width="10.453125" style="527"/>
    <col min="14090" max="14090" width="56" style="527" customWidth="1"/>
    <col min="14091" max="14091" width="39.26953125" style="527" customWidth="1"/>
    <col min="14092" max="14092" width="22.1796875" style="527" customWidth="1"/>
    <col min="14093" max="14093" width="22" style="527" customWidth="1"/>
    <col min="14094" max="14094" width="31.26953125" style="527" customWidth="1"/>
    <col min="14095" max="14095" width="31" style="527" customWidth="1"/>
    <col min="14096" max="14096" width="10.54296875" style="527" bestFit="1" customWidth="1"/>
    <col min="14097" max="14345" width="10.453125" style="527"/>
    <col min="14346" max="14346" width="56" style="527" customWidth="1"/>
    <col min="14347" max="14347" width="39.26953125" style="527" customWidth="1"/>
    <col min="14348" max="14348" width="22.1796875" style="527" customWidth="1"/>
    <col min="14349" max="14349" width="22" style="527" customWidth="1"/>
    <col min="14350" max="14350" width="31.26953125" style="527" customWidth="1"/>
    <col min="14351" max="14351" width="31" style="527" customWidth="1"/>
    <col min="14352" max="14352" width="10.54296875" style="527" bestFit="1" customWidth="1"/>
    <col min="14353" max="14601" width="10.453125" style="527"/>
    <col min="14602" max="14602" width="56" style="527" customWidth="1"/>
    <col min="14603" max="14603" width="39.26953125" style="527" customWidth="1"/>
    <col min="14604" max="14604" width="22.1796875" style="527" customWidth="1"/>
    <col min="14605" max="14605" width="22" style="527" customWidth="1"/>
    <col min="14606" max="14606" width="31.26953125" style="527" customWidth="1"/>
    <col min="14607" max="14607" width="31" style="527" customWidth="1"/>
    <col min="14608" max="14608" width="10.54296875" style="527" bestFit="1" customWidth="1"/>
    <col min="14609" max="14857" width="10.453125" style="527"/>
    <col min="14858" max="14858" width="56" style="527" customWidth="1"/>
    <col min="14859" max="14859" width="39.26953125" style="527" customWidth="1"/>
    <col min="14860" max="14860" width="22.1796875" style="527" customWidth="1"/>
    <col min="14861" max="14861" width="22" style="527" customWidth="1"/>
    <col min="14862" max="14862" width="31.26953125" style="527" customWidth="1"/>
    <col min="14863" max="14863" width="31" style="527" customWidth="1"/>
    <col min="14864" max="14864" width="10.54296875" style="527" bestFit="1" customWidth="1"/>
    <col min="14865" max="15113" width="10.453125" style="527"/>
    <col min="15114" max="15114" width="56" style="527" customWidth="1"/>
    <col min="15115" max="15115" width="39.26953125" style="527" customWidth="1"/>
    <col min="15116" max="15116" width="22.1796875" style="527" customWidth="1"/>
    <col min="15117" max="15117" width="22" style="527" customWidth="1"/>
    <col min="15118" max="15118" width="31.26953125" style="527" customWidth="1"/>
    <col min="15119" max="15119" width="31" style="527" customWidth="1"/>
    <col min="15120" max="15120" width="10.54296875" style="527" bestFit="1" customWidth="1"/>
    <col min="15121" max="15369" width="10.453125" style="527"/>
    <col min="15370" max="15370" width="56" style="527" customWidth="1"/>
    <col min="15371" max="15371" width="39.26953125" style="527" customWidth="1"/>
    <col min="15372" max="15372" width="22.1796875" style="527" customWidth="1"/>
    <col min="15373" max="15373" width="22" style="527" customWidth="1"/>
    <col min="15374" max="15374" width="31.26953125" style="527" customWidth="1"/>
    <col min="15375" max="15375" width="31" style="527" customWidth="1"/>
    <col min="15376" max="15376" width="10.54296875" style="527" bestFit="1" customWidth="1"/>
    <col min="15377" max="15625" width="10.453125" style="527"/>
    <col min="15626" max="15626" width="56" style="527" customWidth="1"/>
    <col min="15627" max="15627" width="39.26953125" style="527" customWidth="1"/>
    <col min="15628" max="15628" width="22.1796875" style="527" customWidth="1"/>
    <col min="15629" max="15629" width="22" style="527" customWidth="1"/>
    <col min="15630" max="15630" width="31.26953125" style="527" customWidth="1"/>
    <col min="15631" max="15631" width="31" style="527" customWidth="1"/>
    <col min="15632" max="15632" width="10.54296875" style="527" bestFit="1" customWidth="1"/>
    <col min="15633" max="15881" width="10.453125" style="527"/>
    <col min="15882" max="15882" width="56" style="527" customWidth="1"/>
    <col min="15883" max="15883" width="39.26953125" style="527" customWidth="1"/>
    <col min="15884" max="15884" width="22.1796875" style="527" customWidth="1"/>
    <col min="15885" max="15885" width="22" style="527" customWidth="1"/>
    <col min="15886" max="15886" width="31.26953125" style="527" customWidth="1"/>
    <col min="15887" max="15887" width="31" style="527" customWidth="1"/>
    <col min="15888" max="15888" width="10.54296875" style="527" bestFit="1" customWidth="1"/>
    <col min="15889" max="16137" width="10.453125" style="527"/>
    <col min="16138" max="16138" width="56" style="527" customWidth="1"/>
    <col min="16139" max="16139" width="39.26953125" style="527" customWidth="1"/>
    <col min="16140" max="16140" width="22.1796875" style="527" customWidth="1"/>
    <col min="16141" max="16141" width="22" style="527" customWidth="1"/>
    <col min="16142" max="16142" width="31.26953125" style="527" customWidth="1"/>
    <col min="16143" max="16143" width="31" style="527" customWidth="1"/>
    <col min="16144" max="16144" width="10.54296875" style="527" bestFit="1" customWidth="1"/>
    <col min="16145" max="16384" width="10.453125" style="527"/>
  </cols>
  <sheetData>
    <row r="1" spans="1:206" ht="10" customHeight="1" x14ac:dyDescent="0.35">
      <c r="B1" s="528"/>
      <c r="C1" s="528"/>
      <c r="D1" s="528"/>
      <c r="E1" s="529"/>
      <c r="F1" s="529"/>
      <c r="G1" s="529"/>
      <c r="H1" s="529"/>
      <c r="I1" s="529"/>
      <c r="J1" s="529"/>
      <c r="K1" s="529"/>
      <c r="L1" s="529"/>
      <c r="M1" s="529"/>
      <c r="N1" s="529"/>
      <c r="O1" s="529"/>
    </row>
    <row r="2" spans="1:206" ht="18.5" customHeight="1" x14ac:dyDescent="0.35">
      <c r="B2" s="531" t="s">
        <v>78</v>
      </c>
      <c r="C2" s="532"/>
      <c r="D2" s="532"/>
      <c r="E2" s="533" t="s">
        <v>180</v>
      </c>
      <c r="F2" s="533"/>
      <c r="G2" s="509"/>
      <c r="H2" s="509"/>
      <c r="I2" s="509"/>
      <c r="J2" s="509"/>
      <c r="K2" s="532"/>
      <c r="L2" s="532"/>
      <c r="M2" s="532"/>
      <c r="N2" s="532"/>
      <c r="O2" s="532"/>
    </row>
    <row r="3" spans="1:206" ht="18.5" customHeight="1" x14ac:dyDescent="0.5">
      <c r="B3" s="749" t="s">
        <v>179</v>
      </c>
      <c r="C3" s="532"/>
      <c r="D3" s="532"/>
      <c r="E3" s="533" t="s">
        <v>181</v>
      </c>
      <c r="F3" s="533"/>
      <c r="G3" s="535" t="s">
        <v>182</v>
      </c>
      <c r="H3" s="535"/>
      <c r="I3" s="535"/>
      <c r="J3" s="535"/>
      <c r="K3" s="536"/>
      <c r="L3" s="536"/>
      <c r="M3" s="536"/>
      <c r="N3" s="536"/>
      <c r="O3" s="536"/>
    </row>
    <row r="4" spans="1:206" ht="15" customHeight="1" thickBot="1" x14ac:dyDescent="0.4">
      <c r="B4" s="537"/>
      <c r="C4" s="537"/>
      <c r="D4" s="537"/>
      <c r="E4" s="537"/>
      <c r="F4" s="537"/>
      <c r="G4" s="537"/>
      <c r="H4" s="538"/>
      <c r="I4" s="538"/>
      <c r="J4" s="539"/>
      <c r="K4" s="539"/>
      <c r="L4" s="539"/>
      <c r="M4" s="539"/>
      <c r="N4" s="539"/>
      <c r="O4" s="539"/>
    </row>
    <row r="5" spans="1:206" s="530" customFormat="1" ht="24.5" customHeight="1" x14ac:dyDescent="0.35">
      <c r="A5" s="540"/>
      <c r="B5" s="541" t="s">
        <v>189</v>
      </c>
      <c r="C5" s="542"/>
      <c r="D5" s="542"/>
      <c r="E5" s="542"/>
      <c r="F5" s="542"/>
      <c r="G5" s="542"/>
      <c r="H5" s="542"/>
      <c r="I5" s="542"/>
      <c r="J5" s="542"/>
      <c r="K5" s="542"/>
      <c r="L5" s="543"/>
      <c r="M5" s="543"/>
      <c r="N5" s="544" t="s">
        <v>163</v>
      </c>
      <c r="O5" s="545" t="s">
        <v>162</v>
      </c>
      <c r="GQ5" s="527"/>
      <c r="GR5" s="527"/>
      <c r="GS5" s="527"/>
      <c r="GT5" s="527"/>
      <c r="GU5" s="527"/>
      <c r="GV5" s="527"/>
      <c r="GW5" s="527"/>
      <c r="GX5" s="527"/>
    </row>
    <row r="6" spans="1:206" s="530" customFormat="1" ht="14.5" customHeight="1" x14ac:dyDescent="0.35">
      <c r="A6" s="540"/>
      <c r="B6" s="546" t="s">
        <v>136</v>
      </c>
      <c r="C6" s="547"/>
      <c r="D6" s="547"/>
      <c r="E6" s="548" t="s">
        <v>137</v>
      </c>
      <c r="F6" s="547"/>
      <c r="G6" s="549"/>
      <c r="H6" s="550"/>
      <c r="I6" s="551"/>
      <c r="J6" s="550"/>
      <c r="K6" s="552"/>
      <c r="L6" s="553" t="s">
        <v>138</v>
      </c>
      <c r="M6" s="554"/>
      <c r="N6" s="736">
        <f>Budgeted_Enter_Data!B9</f>
        <v>0</v>
      </c>
      <c r="O6" s="737">
        <f>Expended_Enter_Data!B9</f>
        <v>0</v>
      </c>
      <c r="GQ6" s="527"/>
      <c r="GR6" s="527"/>
      <c r="GS6" s="527"/>
      <c r="GT6" s="527"/>
      <c r="GU6" s="527"/>
      <c r="GV6" s="527"/>
      <c r="GW6" s="527"/>
      <c r="GX6" s="527"/>
    </row>
    <row r="7" spans="1:206" s="530" customFormat="1" ht="14.5" customHeight="1" x14ac:dyDescent="0.35">
      <c r="A7" s="540"/>
      <c r="B7" s="555"/>
      <c r="C7" s="556"/>
      <c r="D7" s="556"/>
      <c r="E7" s="557"/>
      <c r="F7" s="556"/>
      <c r="G7" s="558"/>
      <c r="H7" s="559"/>
      <c r="I7" s="560"/>
      <c r="J7" s="559"/>
      <c r="K7" s="561"/>
      <c r="L7" s="562" t="s">
        <v>139</v>
      </c>
      <c r="M7" s="563"/>
      <c r="N7" s="734">
        <f>Budgeted_Enter_Data!C9</f>
        <v>0</v>
      </c>
      <c r="O7" s="735">
        <f>Expended_Enter_Data!C9</f>
        <v>0</v>
      </c>
      <c r="GQ7" s="527"/>
      <c r="GR7" s="527"/>
      <c r="GS7" s="527"/>
      <c r="GT7" s="527"/>
      <c r="GU7" s="527"/>
      <c r="GV7" s="527"/>
      <c r="GW7" s="527"/>
      <c r="GX7" s="527"/>
    </row>
    <row r="8" spans="1:206" s="530" customFormat="1" ht="14.5" customHeight="1" x14ac:dyDescent="0.35">
      <c r="A8" s="540"/>
      <c r="B8" s="564" t="s">
        <v>276</v>
      </c>
      <c r="C8" s="565"/>
      <c r="D8" s="565"/>
      <c r="E8" s="565"/>
      <c r="F8" s="565"/>
      <c r="G8" s="565"/>
      <c r="H8" s="565"/>
      <c r="I8" s="566"/>
      <c r="J8" s="567"/>
      <c r="K8" s="568"/>
      <c r="L8" s="562" t="s">
        <v>140</v>
      </c>
      <c r="M8" s="563"/>
      <c r="N8" s="734">
        <f>Budgeted_Enter_Data!D9</f>
        <v>0</v>
      </c>
      <c r="O8" s="735">
        <f>Expended_Enter_Data!D9</f>
        <v>0</v>
      </c>
      <c r="GQ8" s="527"/>
      <c r="GR8" s="527"/>
      <c r="GS8" s="527"/>
      <c r="GT8" s="527"/>
      <c r="GU8" s="527"/>
      <c r="GV8" s="527"/>
      <c r="GW8" s="527"/>
      <c r="GX8" s="527"/>
    </row>
    <row r="9" spans="1:206" s="530" customFormat="1" ht="14.5" customHeight="1" x14ac:dyDescent="0.35">
      <c r="A9" s="540"/>
      <c r="B9" s="569"/>
      <c r="C9" s="570"/>
      <c r="D9" s="570"/>
      <c r="E9" s="570"/>
      <c r="F9" s="570"/>
      <c r="G9" s="570"/>
      <c r="H9" s="570"/>
      <c r="I9" s="571"/>
      <c r="J9" s="567"/>
      <c r="K9" s="568"/>
      <c r="L9" s="562" t="s">
        <v>35</v>
      </c>
      <c r="M9" s="563"/>
      <c r="N9" s="734">
        <f>Budgeted_Enter_Data!E9</f>
        <v>0</v>
      </c>
      <c r="O9" s="735">
        <f>Expended_Enter_Data!E9</f>
        <v>0</v>
      </c>
      <c r="GQ9" s="527"/>
      <c r="GR9" s="527"/>
      <c r="GS9" s="527"/>
      <c r="GT9" s="527"/>
      <c r="GU9" s="527"/>
      <c r="GV9" s="527"/>
      <c r="GW9" s="527"/>
      <c r="GX9" s="527"/>
    </row>
    <row r="10" spans="1:206" s="530" customFormat="1" ht="14.5" customHeight="1" x14ac:dyDescent="0.35">
      <c r="A10" s="540"/>
      <c r="B10" s="569"/>
      <c r="C10" s="570"/>
      <c r="D10" s="570"/>
      <c r="E10" s="570"/>
      <c r="F10" s="570"/>
      <c r="G10" s="570"/>
      <c r="H10" s="570"/>
      <c r="I10" s="571"/>
      <c r="J10" s="567"/>
      <c r="K10" s="568"/>
      <c r="L10" s="562" t="s">
        <v>36</v>
      </c>
      <c r="M10" s="563"/>
      <c r="N10" s="734">
        <f>Budgeted_Enter_Data!F9</f>
        <v>0</v>
      </c>
      <c r="O10" s="735">
        <f>Expended_Enter_Data!F9</f>
        <v>0</v>
      </c>
      <c r="GQ10" s="527"/>
      <c r="GR10" s="527"/>
      <c r="GS10" s="527"/>
      <c r="GT10" s="527"/>
      <c r="GU10" s="527"/>
      <c r="GV10" s="527"/>
      <c r="GW10" s="527"/>
      <c r="GX10" s="527"/>
    </row>
    <row r="11" spans="1:206" s="530" customFormat="1" ht="14.5" customHeight="1" x14ac:dyDescent="0.35">
      <c r="A11" s="540"/>
      <c r="B11" s="572"/>
      <c r="C11" s="573"/>
      <c r="D11" s="573"/>
      <c r="E11" s="573"/>
      <c r="F11" s="573"/>
      <c r="G11" s="573"/>
      <c r="H11" s="573"/>
      <c r="I11" s="574"/>
      <c r="J11" s="575"/>
      <c r="K11" s="576"/>
      <c r="L11" s="577" t="s">
        <v>141</v>
      </c>
      <c r="M11" s="578"/>
      <c r="N11" s="738">
        <f>Budgeted_Enter_Data!G9</f>
        <v>0</v>
      </c>
      <c r="O11" s="739">
        <f>Expended_Enter_Data!G9</f>
        <v>0</v>
      </c>
      <c r="GQ11" s="527"/>
      <c r="GR11" s="527"/>
      <c r="GS11" s="527"/>
      <c r="GT11" s="527"/>
      <c r="GU11" s="527"/>
      <c r="GV11" s="527"/>
      <c r="GW11" s="527"/>
      <c r="GX11" s="527"/>
    </row>
    <row r="12" spans="1:206" s="530" customFormat="1" ht="14.5" customHeight="1" x14ac:dyDescent="0.35">
      <c r="A12" s="540"/>
      <c r="B12" s="579" t="s">
        <v>142</v>
      </c>
      <c r="C12" s="580"/>
      <c r="D12" s="581"/>
      <c r="E12" s="582" t="s">
        <v>143</v>
      </c>
      <c r="F12" s="583"/>
      <c r="G12" s="583"/>
      <c r="H12" s="584" t="s">
        <v>183</v>
      </c>
      <c r="I12" s="585"/>
      <c r="J12" s="585"/>
      <c r="K12" s="586"/>
      <c r="L12" s="587" t="s">
        <v>145</v>
      </c>
      <c r="M12" s="588"/>
      <c r="N12" s="588" t="s">
        <v>146</v>
      </c>
      <c r="O12" s="589"/>
      <c r="GQ12" s="527"/>
      <c r="GR12" s="527"/>
      <c r="GS12" s="527"/>
      <c r="GT12" s="527"/>
      <c r="GU12" s="527"/>
      <c r="GV12" s="527"/>
      <c r="GW12" s="527"/>
      <c r="GX12" s="527"/>
    </row>
    <row r="13" spans="1:206" s="530" customFormat="1" ht="32" customHeight="1" x14ac:dyDescent="0.35">
      <c r="A13" s="540"/>
      <c r="B13" s="590"/>
      <c r="C13" s="591"/>
      <c r="D13" s="592"/>
      <c r="E13" s="593"/>
      <c r="F13" s="594"/>
      <c r="G13" s="595"/>
      <c r="H13" s="596" t="s">
        <v>186</v>
      </c>
      <c r="I13" s="597"/>
      <c r="J13" s="596" t="s">
        <v>187</v>
      </c>
      <c r="K13" s="597"/>
      <c r="L13" s="598" t="s">
        <v>168</v>
      </c>
      <c r="M13" s="598"/>
      <c r="N13" s="598" t="s">
        <v>188</v>
      </c>
      <c r="O13" s="599"/>
      <c r="GQ13" s="527"/>
      <c r="GR13" s="527"/>
      <c r="GS13" s="527"/>
      <c r="GT13" s="527"/>
      <c r="GU13" s="527"/>
      <c r="GV13" s="527"/>
      <c r="GW13" s="527"/>
      <c r="GX13" s="527"/>
    </row>
    <row r="14" spans="1:206" ht="15.5" customHeight="1" thickBot="1" x14ac:dyDescent="0.4">
      <c r="A14" s="600"/>
      <c r="B14" s="515" t="s">
        <v>185</v>
      </c>
      <c r="C14" s="516"/>
      <c r="D14" s="517"/>
      <c r="E14" s="518" t="s">
        <v>184</v>
      </c>
      <c r="F14" s="519"/>
      <c r="G14" s="520"/>
      <c r="H14" s="601" t="s">
        <v>41</v>
      </c>
      <c r="I14" s="601" t="s">
        <v>42</v>
      </c>
      <c r="J14" s="601" t="s">
        <v>41</v>
      </c>
      <c r="K14" s="601" t="s">
        <v>42</v>
      </c>
      <c r="L14" s="602"/>
      <c r="M14" s="602"/>
      <c r="N14" s="603" t="s">
        <v>14</v>
      </c>
      <c r="O14" s="604" t="s">
        <v>46</v>
      </c>
    </row>
    <row r="15" spans="1:206" ht="75.5" customHeight="1" thickTop="1" thickBot="1" x14ac:dyDescent="0.4">
      <c r="A15" s="600"/>
      <c r="B15" s="521"/>
      <c r="C15" s="522"/>
      <c r="D15" s="523"/>
      <c r="E15" s="524"/>
      <c r="F15" s="525"/>
      <c r="G15" s="526"/>
      <c r="H15" s="740" t="str">
        <f>Summary!C10</f>
        <v>.</v>
      </c>
      <c r="I15" s="740" t="str">
        <f>Summary!D10</f>
        <v>.</v>
      </c>
      <c r="J15" s="741" t="str">
        <f>Summary!C11</f>
        <v>.</v>
      </c>
      <c r="K15" s="741" t="str">
        <f>Summary!D11</f>
        <v>.</v>
      </c>
      <c r="L15" s="605" t="s">
        <v>277</v>
      </c>
      <c r="M15" s="606"/>
      <c r="N15" s="742">
        <f>Budgeted_Enter_Data!B9</f>
        <v>0</v>
      </c>
      <c r="O15" s="743">
        <f>Expended_Enter_Data!B9</f>
        <v>0</v>
      </c>
      <c r="P15" s="607"/>
    </row>
    <row r="16" spans="1:206" ht="18" customHeight="1" thickTop="1" x14ac:dyDescent="0.35">
      <c r="A16" s="600"/>
      <c r="B16" s="608" t="s">
        <v>151</v>
      </c>
      <c r="C16" s="609"/>
      <c r="D16" s="609"/>
      <c r="E16" s="610"/>
      <c r="F16" s="610"/>
      <c r="G16" s="610"/>
      <c r="H16" s="610"/>
      <c r="I16" s="610"/>
      <c r="J16" s="610"/>
      <c r="K16" s="610"/>
      <c r="L16" s="610"/>
      <c r="M16" s="611"/>
      <c r="N16" s="611"/>
      <c r="O16" s="612"/>
      <c r="P16" s="613"/>
    </row>
    <row r="17" spans="1:206" s="615" customFormat="1" ht="35.25" customHeight="1" thickBot="1" x14ac:dyDescent="0.4">
      <c r="A17" s="614"/>
      <c r="B17" s="510" t="s">
        <v>152</v>
      </c>
      <c r="C17" s="511"/>
      <c r="D17" s="511"/>
      <c r="E17" s="512"/>
      <c r="F17" s="512"/>
      <c r="G17" s="512"/>
      <c r="H17" s="512"/>
      <c r="I17" s="512"/>
      <c r="J17" s="512"/>
      <c r="K17" s="512"/>
      <c r="L17" s="512"/>
      <c r="M17" s="513"/>
      <c r="N17" s="513"/>
      <c r="O17" s="514"/>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0"/>
      <c r="EI17" s="530"/>
      <c r="EJ17" s="530"/>
      <c r="EK17" s="530"/>
      <c r="EL17" s="530"/>
      <c r="EM17" s="530"/>
      <c r="EN17" s="530"/>
      <c r="EO17" s="530"/>
      <c r="EP17" s="530"/>
      <c r="EQ17" s="530"/>
      <c r="ER17" s="530"/>
      <c r="ES17" s="530"/>
      <c r="ET17" s="530"/>
      <c r="EU17" s="530"/>
      <c r="EV17" s="530"/>
      <c r="EW17" s="530"/>
      <c r="EX17" s="530"/>
      <c r="EY17" s="530"/>
      <c r="EZ17" s="530"/>
      <c r="FA17" s="530"/>
      <c r="FB17" s="530"/>
      <c r="FC17" s="530"/>
      <c r="FD17" s="530"/>
      <c r="FE17" s="530"/>
      <c r="FF17" s="530"/>
      <c r="FG17" s="530"/>
      <c r="FH17" s="530"/>
      <c r="FI17" s="530"/>
      <c r="FJ17" s="530"/>
      <c r="FK17" s="530"/>
      <c r="FL17" s="530"/>
      <c r="FM17" s="530"/>
      <c r="FN17" s="530"/>
      <c r="FO17" s="530"/>
      <c r="FP17" s="530"/>
      <c r="FQ17" s="530"/>
      <c r="FR17" s="530"/>
      <c r="FS17" s="530"/>
      <c r="FT17" s="530"/>
      <c r="FU17" s="530"/>
      <c r="FV17" s="530"/>
      <c r="FW17" s="530"/>
      <c r="FX17" s="530"/>
      <c r="FY17" s="530"/>
      <c r="FZ17" s="530"/>
      <c r="GA17" s="530"/>
      <c r="GB17" s="530"/>
      <c r="GC17" s="530"/>
      <c r="GD17" s="530"/>
      <c r="GE17" s="530"/>
      <c r="GF17" s="530"/>
      <c r="GG17" s="530"/>
      <c r="GH17" s="530"/>
      <c r="GI17" s="530"/>
      <c r="GJ17" s="530"/>
      <c r="GK17" s="530"/>
      <c r="GL17" s="530"/>
      <c r="GM17" s="530"/>
      <c r="GN17" s="530"/>
      <c r="GO17" s="530"/>
      <c r="GP17" s="530"/>
      <c r="GQ17" s="530"/>
      <c r="GR17" s="530"/>
      <c r="GS17" s="530"/>
      <c r="GT17" s="530"/>
      <c r="GU17" s="530"/>
      <c r="GV17" s="530"/>
      <c r="GW17" s="530"/>
      <c r="GX17" s="530"/>
    </row>
    <row r="18" spans="1:206" s="615" customFormat="1" ht="5" customHeight="1" thickTop="1" thickBot="1" x14ac:dyDescent="0.4">
      <c r="A18" s="614"/>
      <c r="B18" s="616"/>
      <c r="C18" s="617"/>
      <c r="D18" s="617"/>
      <c r="E18" s="617"/>
      <c r="F18" s="617"/>
      <c r="G18" s="617"/>
      <c r="H18" s="617"/>
      <c r="I18" s="617"/>
      <c r="J18" s="617"/>
      <c r="K18" s="617"/>
      <c r="L18" s="617"/>
      <c r="M18" s="617"/>
      <c r="N18" s="617"/>
      <c r="O18" s="618"/>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0"/>
      <c r="DV18" s="530"/>
      <c r="DW18" s="530"/>
      <c r="DX18" s="530"/>
      <c r="DY18" s="530"/>
      <c r="DZ18" s="530"/>
      <c r="EA18" s="530"/>
      <c r="EB18" s="530"/>
      <c r="EC18" s="530"/>
      <c r="ED18" s="530"/>
      <c r="EE18" s="530"/>
      <c r="EF18" s="530"/>
      <c r="EG18" s="530"/>
      <c r="EH18" s="530"/>
      <c r="EI18" s="530"/>
      <c r="EJ18" s="530"/>
      <c r="EK18" s="530"/>
      <c r="EL18" s="530"/>
      <c r="EM18" s="530"/>
      <c r="EN18" s="530"/>
      <c r="EO18" s="530"/>
      <c r="EP18" s="530"/>
      <c r="EQ18" s="530"/>
      <c r="ER18" s="530"/>
      <c r="ES18" s="530"/>
      <c r="ET18" s="530"/>
      <c r="EU18" s="530"/>
      <c r="EV18" s="530"/>
      <c r="EW18" s="530"/>
      <c r="EX18" s="530"/>
      <c r="EY18" s="530"/>
      <c r="EZ18" s="530"/>
      <c r="FA18" s="530"/>
      <c r="FB18" s="530"/>
      <c r="FC18" s="530"/>
      <c r="FD18" s="530"/>
      <c r="FE18" s="530"/>
      <c r="FF18" s="530"/>
      <c r="FG18" s="530"/>
      <c r="FH18" s="530"/>
      <c r="FI18" s="530"/>
      <c r="FJ18" s="530"/>
      <c r="FK18" s="530"/>
      <c r="FL18" s="530"/>
      <c r="FM18" s="530"/>
      <c r="FN18" s="530"/>
      <c r="FO18" s="530"/>
      <c r="FP18" s="530"/>
      <c r="FQ18" s="530"/>
      <c r="FR18" s="530"/>
      <c r="FS18" s="530"/>
      <c r="FT18" s="530"/>
      <c r="FU18" s="530"/>
      <c r="FV18" s="530"/>
      <c r="FW18" s="530"/>
      <c r="FX18" s="530"/>
      <c r="FY18" s="530"/>
      <c r="FZ18" s="530"/>
      <c r="GA18" s="530"/>
      <c r="GB18" s="530"/>
      <c r="GC18" s="530"/>
      <c r="GD18" s="530"/>
      <c r="GE18" s="530"/>
      <c r="GF18" s="530"/>
      <c r="GG18" s="530"/>
      <c r="GH18" s="530"/>
      <c r="GI18" s="530"/>
      <c r="GJ18" s="530"/>
      <c r="GK18" s="530"/>
      <c r="GL18" s="530"/>
      <c r="GM18" s="530"/>
      <c r="GN18" s="530"/>
      <c r="GO18" s="530"/>
      <c r="GP18" s="530"/>
      <c r="GQ18" s="530"/>
      <c r="GR18" s="530"/>
      <c r="GS18" s="530"/>
      <c r="GT18" s="530"/>
      <c r="GU18" s="530"/>
      <c r="GV18" s="530"/>
      <c r="GW18" s="530"/>
      <c r="GX18" s="530"/>
    </row>
    <row r="19" spans="1:206" s="615" customFormat="1" ht="40.5" customHeight="1" thickBot="1" x14ac:dyDescent="0.4">
      <c r="B19" s="619"/>
      <c r="C19" s="619"/>
      <c r="D19" s="619"/>
      <c r="E19" s="619"/>
      <c r="F19" s="619"/>
      <c r="G19" s="619"/>
      <c r="H19" s="619"/>
      <c r="I19" s="619"/>
      <c r="J19" s="619"/>
      <c r="K19" s="619"/>
      <c r="L19" s="619"/>
      <c r="M19" s="619"/>
      <c r="N19" s="619"/>
      <c r="O19" s="619"/>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row>
    <row r="20" spans="1:206" s="530" customFormat="1" ht="25" customHeight="1" x14ac:dyDescent="0.35">
      <c r="B20" s="620" t="s">
        <v>221</v>
      </c>
      <c r="C20" s="543"/>
      <c r="D20" s="543"/>
      <c r="E20" s="543"/>
      <c r="F20" s="543"/>
      <c r="G20" s="543"/>
      <c r="H20" s="543"/>
      <c r="I20" s="543"/>
      <c r="J20" s="543"/>
      <c r="K20" s="543"/>
      <c r="L20" s="543"/>
      <c r="M20" s="621"/>
      <c r="N20" s="622" t="s">
        <v>163</v>
      </c>
      <c r="O20" s="545" t="s">
        <v>162</v>
      </c>
      <c r="GQ20" s="527"/>
      <c r="GR20" s="527"/>
      <c r="GS20" s="527"/>
      <c r="GT20" s="527"/>
      <c r="GU20" s="527"/>
      <c r="GV20" s="527"/>
      <c r="GW20" s="527"/>
      <c r="GX20" s="527"/>
    </row>
    <row r="21" spans="1:206" s="530" customFormat="1" ht="14.5" customHeight="1" x14ac:dyDescent="0.35">
      <c r="B21" s="623" t="s">
        <v>153</v>
      </c>
      <c r="C21" s="624"/>
      <c r="D21" s="624"/>
      <c r="E21" s="625" t="s">
        <v>137</v>
      </c>
      <c r="F21" s="624"/>
      <c r="G21" s="624"/>
      <c r="H21" s="624"/>
      <c r="I21" s="626"/>
      <c r="J21" s="627"/>
      <c r="K21" s="628"/>
      <c r="L21" s="629" t="s">
        <v>138</v>
      </c>
      <c r="M21" s="630"/>
      <c r="N21" s="736">
        <f>Budgeted_Enter_Data!B10</f>
        <v>0</v>
      </c>
      <c r="O21" s="745">
        <f>Expended_Enter_Data!B10</f>
        <v>0</v>
      </c>
      <c r="GQ21" s="527"/>
      <c r="GR21" s="527"/>
      <c r="GS21" s="527"/>
      <c r="GT21" s="527"/>
      <c r="GU21" s="527"/>
      <c r="GV21" s="527"/>
      <c r="GW21" s="527"/>
      <c r="GX21" s="527"/>
    </row>
    <row r="22" spans="1:206" s="530" customFormat="1" ht="14.5" customHeight="1" x14ac:dyDescent="0.35">
      <c r="B22" s="631"/>
      <c r="C22" s="632"/>
      <c r="D22" s="632"/>
      <c r="E22" s="633"/>
      <c r="F22" s="632"/>
      <c r="G22" s="632"/>
      <c r="H22" s="632"/>
      <c r="I22" s="634"/>
      <c r="J22" s="635"/>
      <c r="K22" s="636"/>
      <c r="L22" s="562" t="s">
        <v>139</v>
      </c>
      <c r="M22" s="563"/>
      <c r="N22" s="734">
        <f>Budgeted_Enter_Data!C10</f>
        <v>0</v>
      </c>
      <c r="O22" s="744">
        <f>Expended_Enter_Data!C10</f>
        <v>0</v>
      </c>
      <c r="GQ22" s="527"/>
      <c r="GR22" s="527"/>
      <c r="GS22" s="527"/>
      <c r="GT22" s="527"/>
      <c r="GU22" s="527"/>
      <c r="GV22" s="527"/>
      <c r="GW22" s="527"/>
      <c r="GX22" s="527"/>
    </row>
    <row r="23" spans="1:206" s="530" customFormat="1" ht="14.5" customHeight="1" x14ac:dyDescent="0.35">
      <c r="B23" s="637" t="s">
        <v>200</v>
      </c>
      <c r="C23" s="638"/>
      <c r="D23" s="638"/>
      <c r="E23" s="638"/>
      <c r="F23" s="638"/>
      <c r="G23" s="638"/>
      <c r="H23" s="638"/>
      <c r="I23" s="639"/>
      <c r="J23" s="640"/>
      <c r="K23" s="641"/>
      <c r="L23" s="562" t="s">
        <v>140</v>
      </c>
      <c r="M23" s="563"/>
      <c r="N23" s="734">
        <f>Budgeted_Enter_Data!D10</f>
        <v>0</v>
      </c>
      <c r="O23" s="744">
        <f>Expended_Enter_Data!D10</f>
        <v>0</v>
      </c>
      <c r="GQ23" s="527"/>
      <c r="GR23" s="527"/>
      <c r="GS23" s="527"/>
      <c r="GT23" s="527"/>
      <c r="GU23" s="527"/>
      <c r="GV23" s="527"/>
      <c r="GW23" s="527"/>
      <c r="GX23" s="527"/>
    </row>
    <row r="24" spans="1:206" s="530" customFormat="1" ht="14.5" customHeight="1" x14ac:dyDescent="0.35">
      <c r="B24" s="569"/>
      <c r="C24" s="570"/>
      <c r="D24" s="570"/>
      <c r="E24" s="570"/>
      <c r="F24" s="570"/>
      <c r="G24" s="570"/>
      <c r="H24" s="570"/>
      <c r="I24" s="571"/>
      <c r="J24" s="640"/>
      <c r="K24" s="641"/>
      <c r="L24" s="562" t="s">
        <v>35</v>
      </c>
      <c r="M24" s="563"/>
      <c r="N24" s="734">
        <f>Budgeted_Enter_Data!E10</f>
        <v>0</v>
      </c>
      <c r="O24" s="744">
        <f>Expended_Enter_Data!E10</f>
        <v>0</v>
      </c>
      <c r="GQ24" s="527"/>
      <c r="GR24" s="527"/>
      <c r="GS24" s="527"/>
      <c r="GT24" s="527"/>
      <c r="GU24" s="527"/>
      <c r="GV24" s="527"/>
      <c r="GW24" s="527"/>
      <c r="GX24" s="527"/>
    </row>
    <row r="25" spans="1:206" s="530" customFormat="1" ht="14.5" customHeight="1" x14ac:dyDescent="0.35">
      <c r="B25" s="569"/>
      <c r="C25" s="570"/>
      <c r="D25" s="570"/>
      <c r="E25" s="570"/>
      <c r="F25" s="570"/>
      <c r="G25" s="570"/>
      <c r="H25" s="570"/>
      <c r="I25" s="571"/>
      <c r="J25" s="640"/>
      <c r="K25" s="641"/>
      <c r="L25" s="562" t="s">
        <v>36</v>
      </c>
      <c r="M25" s="563"/>
      <c r="N25" s="734">
        <f>Budgeted_Enter_Data!F10</f>
        <v>0</v>
      </c>
      <c r="O25" s="744">
        <f>Expended_Enter_Data!F10</f>
        <v>0</v>
      </c>
      <c r="GQ25" s="527"/>
      <c r="GR25" s="527"/>
      <c r="GS25" s="527"/>
      <c r="GT25" s="527"/>
      <c r="GU25" s="527"/>
      <c r="GV25" s="527"/>
      <c r="GW25" s="527"/>
      <c r="GX25" s="527"/>
    </row>
    <row r="26" spans="1:206" s="530" customFormat="1" ht="14.5" customHeight="1" x14ac:dyDescent="0.35">
      <c r="B26" s="642"/>
      <c r="C26" s="643"/>
      <c r="D26" s="643"/>
      <c r="E26" s="643"/>
      <c r="F26" s="643"/>
      <c r="G26" s="643"/>
      <c r="H26" s="643"/>
      <c r="I26" s="644"/>
      <c r="J26" s="645"/>
      <c r="K26" s="646"/>
      <c r="L26" s="577" t="s">
        <v>141</v>
      </c>
      <c r="M26" s="578"/>
      <c r="N26" s="738">
        <f>Budgeted_Enter_Data!G10</f>
        <v>0</v>
      </c>
      <c r="O26" s="746">
        <f>Expended_Enter_Data!G10</f>
        <v>0</v>
      </c>
      <c r="GQ26" s="527"/>
      <c r="GR26" s="527"/>
      <c r="GS26" s="527"/>
      <c r="GT26" s="527"/>
      <c r="GU26" s="527"/>
      <c r="GV26" s="527"/>
      <c r="GW26" s="527"/>
      <c r="GX26" s="527"/>
    </row>
    <row r="27" spans="1:206" s="530" customFormat="1" ht="14.5" customHeight="1" x14ac:dyDescent="0.35">
      <c r="B27" s="647" t="s">
        <v>142</v>
      </c>
      <c r="C27" s="648"/>
      <c r="D27" s="648"/>
      <c r="E27" s="649" t="s">
        <v>143</v>
      </c>
      <c r="F27" s="650"/>
      <c r="G27" s="651"/>
      <c r="H27" s="652" t="s">
        <v>144</v>
      </c>
      <c r="I27" s="653"/>
      <c r="J27" s="653"/>
      <c r="K27" s="654"/>
      <c r="L27" s="655" t="s">
        <v>145</v>
      </c>
      <c r="M27" s="655"/>
      <c r="N27" s="655" t="s">
        <v>146</v>
      </c>
      <c r="O27" s="656"/>
      <c r="GQ27" s="527"/>
      <c r="GR27" s="527"/>
      <c r="GS27" s="527"/>
      <c r="GT27" s="527"/>
      <c r="GU27" s="527"/>
      <c r="GV27" s="527"/>
      <c r="GW27" s="527"/>
      <c r="GX27" s="527"/>
    </row>
    <row r="28" spans="1:206" s="530" customFormat="1" ht="32" customHeight="1" x14ac:dyDescent="0.35">
      <c r="B28" s="590"/>
      <c r="C28" s="591"/>
      <c r="D28" s="592"/>
      <c r="E28" s="593"/>
      <c r="F28" s="594"/>
      <c r="G28" s="595"/>
      <c r="H28" s="657" t="s">
        <v>186</v>
      </c>
      <c r="I28" s="658"/>
      <c r="J28" s="657" t="s">
        <v>187</v>
      </c>
      <c r="K28" s="658"/>
      <c r="L28" s="659" t="s">
        <v>168</v>
      </c>
      <c r="M28" s="659"/>
      <c r="N28" s="659" t="s">
        <v>188</v>
      </c>
      <c r="O28" s="660"/>
      <c r="GQ28" s="527"/>
      <c r="GR28" s="527"/>
      <c r="GS28" s="527"/>
      <c r="GT28" s="527"/>
      <c r="GU28" s="527"/>
      <c r="GV28" s="527"/>
      <c r="GW28" s="527"/>
      <c r="GX28" s="527"/>
    </row>
    <row r="29" spans="1:206" ht="15.5" customHeight="1" x14ac:dyDescent="0.35">
      <c r="B29" s="515" t="s">
        <v>222</v>
      </c>
      <c r="C29" s="516"/>
      <c r="D29" s="517"/>
      <c r="E29" s="518" t="s">
        <v>201</v>
      </c>
      <c r="F29" s="519"/>
      <c r="G29" s="520"/>
      <c r="H29" s="601" t="s">
        <v>41</v>
      </c>
      <c r="I29" s="601" t="s">
        <v>42</v>
      </c>
      <c r="J29" s="601" t="s">
        <v>41</v>
      </c>
      <c r="K29" s="601" t="s">
        <v>42</v>
      </c>
      <c r="L29" s="602"/>
      <c r="M29" s="602"/>
      <c r="N29" s="603" t="s">
        <v>14</v>
      </c>
      <c r="O29" s="604" t="s">
        <v>46</v>
      </c>
    </row>
    <row r="30" spans="1:206" ht="34.5" customHeight="1" x14ac:dyDescent="0.35">
      <c r="B30" s="521"/>
      <c r="C30" s="522"/>
      <c r="D30" s="523"/>
      <c r="E30" s="524"/>
      <c r="F30" s="525"/>
      <c r="G30" s="526"/>
      <c r="H30" s="740" t="str">
        <f>Summary!C12</f>
        <v>.</v>
      </c>
      <c r="I30" s="740" t="str">
        <f>Summary!D12</f>
        <v>.</v>
      </c>
      <c r="J30" s="741" t="str">
        <f>Summary!C13</f>
        <v>.</v>
      </c>
      <c r="K30" s="741" t="str">
        <f>Summary!D13</f>
        <v>.</v>
      </c>
      <c r="L30" s="605" t="s">
        <v>277</v>
      </c>
      <c r="M30" s="606"/>
      <c r="N30" s="747">
        <f>Budgeted_Enter_Data!B10</f>
        <v>0</v>
      </c>
      <c r="O30" s="748">
        <f>Expended_Enter_Data!B10</f>
        <v>0</v>
      </c>
      <c r="P30" s="661"/>
    </row>
    <row r="31" spans="1:206" ht="18" customHeight="1" x14ac:dyDescent="0.35">
      <c r="B31" s="608" t="s">
        <v>151</v>
      </c>
      <c r="C31" s="609"/>
      <c r="D31" s="609"/>
      <c r="E31" s="610"/>
      <c r="F31" s="610"/>
      <c r="G31" s="610"/>
      <c r="H31" s="610"/>
      <c r="I31" s="610"/>
      <c r="J31" s="610"/>
      <c r="K31" s="610"/>
      <c r="L31" s="610"/>
      <c r="M31" s="611"/>
      <c r="N31" s="611"/>
      <c r="O31" s="612"/>
    </row>
    <row r="32" spans="1:206" s="615" customFormat="1" ht="17" customHeight="1" thickBot="1" x14ac:dyDescent="0.4">
      <c r="B32" s="662" t="s">
        <v>202</v>
      </c>
      <c r="C32" s="663"/>
      <c r="D32" s="663"/>
      <c r="E32" s="664"/>
      <c r="F32" s="664"/>
      <c r="G32" s="664"/>
      <c r="H32" s="664"/>
      <c r="I32" s="664"/>
      <c r="J32" s="664"/>
      <c r="K32" s="664"/>
      <c r="L32" s="664"/>
      <c r="M32" s="665"/>
      <c r="N32" s="665"/>
      <c r="O32" s="666"/>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0"/>
      <c r="DV32" s="530"/>
      <c r="DW32" s="530"/>
      <c r="DX32" s="530"/>
      <c r="DY32" s="530"/>
      <c r="DZ32" s="530"/>
      <c r="EA32" s="530"/>
      <c r="EB32" s="530"/>
      <c r="EC32" s="530"/>
      <c r="ED32" s="530"/>
      <c r="EE32" s="530"/>
      <c r="EF32" s="530"/>
      <c r="EG32" s="530"/>
      <c r="EH32" s="530"/>
      <c r="EI32" s="530"/>
      <c r="EJ32" s="530"/>
      <c r="EK32" s="530"/>
      <c r="EL32" s="530"/>
      <c r="EM32" s="530"/>
      <c r="EN32" s="530"/>
      <c r="EO32" s="530"/>
      <c r="EP32" s="530"/>
      <c r="EQ32" s="530"/>
      <c r="ER32" s="530"/>
      <c r="ES32" s="530"/>
      <c r="ET32" s="530"/>
      <c r="EU32" s="530"/>
      <c r="EV32" s="530"/>
      <c r="EW32" s="530"/>
      <c r="EX32" s="530"/>
      <c r="EY32" s="530"/>
      <c r="EZ32" s="530"/>
      <c r="FA32" s="530"/>
      <c r="FB32" s="530"/>
      <c r="FC32" s="530"/>
      <c r="FD32" s="530"/>
      <c r="FE32" s="530"/>
      <c r="FF32" s="530"/>
      <c r="FG32" s="530"/>
      <c r="FH32" s="530"/>
      <c r="FI32" s="530"/>
      <c r="FJ32" s="530"/>
      <c r="FK32" s="530"/>
      <c r="FL32" s="530"/>
      <c r="FM32" s="530"/>
      <c r="FN32" s="530"/>
      <c r="FO32" s="530"/>
      <c r="FP32" s="530"/>
      <c r="FQ32" s="530"/>
      <c r="FR32" s="530"/>
      <c r="FS32" s="530"/>
      <c r="FT32" s="530"/>
      <c r="FU32" s="530"/>
      <c r="FV32" s="530"/>
      <c r="FW32" s="530"/>
      <c r="FX32" s="530"/>
      <c r="FY32" s="530"/>
      <c r="FZ32" s="530"/>
      <c r="GA32" s="530"/>
      <c r="GB32" s="530"/>
      <c r="GC32" s="530"/>
      <c r="GD32" s="530"/>
      <c r="GE32" s="530"/>
      <c r="GF32" s="530"/>
      <c r="GG32" s="530"/>
      <c r="GH32" s="530"/>
      <c r="GI32" s="530"/>
      <c r="GJ32" s="530"/>
      <c r="GK32" s="530"/>
      <c r="GL32" s="530"/>
      <c r="GM32" s="530"/>
      <c r="GN32" s="530"/>
      <c r="GO32" s="530"/>
      <c r="GP32" s="530"/>
      <c r="GQ32" s="530"/>
      <c r="GR32" s="530"/>
      <c r="GS32" s="530"/>
      <c r="GT32" s="530"/>
      <c r="GU32" s="530"/>
      <c r="GV32" s="530"/>
      <c r="GW32" s="530"/>
      <c r="GX32" s="530"/>
    </row>
    <row r="33" spans="2:206" s="615" customFormat="1" ht="5" customHeight="1" thickBot="1" x14ac:dyDescent="0.4">
      <c r="B33" s="667"/>
      <c r="C33" s="668"/>
      <c r="D33" s="668"/>
      <c r="E33" s="668"/>
      <c r="F33" s="668"/>
      <c r="G33" s="668"/>
      <c r="H33" s="668"/>
      <c r="I33" s="668"/>
      <c r="J33" s="668"/>
      <c r="K33" s="668"/>
      <c r="L33" s="668"/>
      <c r="M33" s="668"/>
      <c r="N33" s="668"/>
      <c r="O33" s="669"/>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0"/>
      <c r="DV33" s="530"/>
      <c r="DW33" s="530"/>
      <c r="DX33" s="530"/>
      <c r="DY33" s="530"/>
      <c r="DZ33" s="530"/>
      <c r="EA33" s="530"/>
      <c r="EB33" s="530"/>
      <c r="EC33" s="530"/>
      <c r="ED33" s="530"/>
      <c r="EE33" s="530"/>
      <c r="EF33" s="530"/>
      <c r="EG33" s="530"/>
      <c r="EH33" s="530"/>
      <c r="EI33" s="530"/>
      <c r="EJ33" s="530"/>
      <c r="EK33" s="530"/>
      <c r="EL33" s="530"/>
      <c r="EM33" s="530"/>
      <c r="EN33" s="530"/>
      <c r="EO33" s="530"/>
      <c r="EP33" s="530"/>
      <c r="EQ33" s="530"/>
      <c r="ER33" s="530"/>
      <c r="ES33" s="530"/>
      <c r="ET33" s="530"/>
      <c r="EU33" s="530"/>
      <c r="EV33" s="530"/>
      <c r="EW33" s="530"/>
      <c r="EX33" s="530"/>
      <c r="EY33" s="530"/>
      <c r="EZ33" s="530"/>
      <c r="FA33" s="530"/>
      <c r="FB33" s="530"/>
      <c r="FC33" s="530"/>
      <c r="FD33" s="530"/>
      <c r="FE33" s="530"/>
      <c r="FF33" s="530"/>
      <c r="FG33" s="530"/>
      <c r="FH33" s="530"/>
      <c r="FI33" s="530"/>
      <c r="FJ33" s="530"/>
      <c r="FK33" s="530"/>
      <c r="FL33" s="530"/>
      <c r="FM33" s="530"/>
      <c r="FN33" s="530"/>
      <c r="FO33" s="530"/>
      <c r="FP33" s="530"/>
      <c r="FQ33" s="530"/>
      <c r="FR33" s="530"/>
      <c r="FS33" s="530"/>
      <c r="FT33" s="530"/>
      <c r="FU33" s="530"/>
      <c r="FV33" s="530"/>
      <c r="FW33" s="530"/>
      <c r="FX33" s="530"/>
      <c r="FY33" s="530"/>
      <c r="FZ33" s="530"/>
      <c r="GA33" s="530"/>
      <c r="GB33" s="530"/>
      <c r="GC33" s="530"/>
      <c r="GD33" s="530"/>
      <c r="GE33" s="530"/>
      <c r="GF33" s="530"/>
      <c r="GG33" s="530"/>
      <c r="GH33" s="530"/>
      <c r="GI33" s="530"/>
      <c r="GJ33" s="530"/>
      <c r="GK33" s="530"/>
      <c r="GL33" s="530"/>
      <c r="GM33" s="530"/>
      <c r="GN33" s="530"/>
      <c r="GO33" s="530"/>
      <c r="GP33" s="530"/>
      <c r="GQ33" s="530"/>
      <c r="GR33" s="530"/>
      <c r="GS33" s="530"/>
      <c r="GT33" s="530"/>
      <c r="GU33" s="530"/>
      <c r="GV33" s="530"/>
      <c r="GW33" s="530"/>
      <c r="GX33" s="530"/>
    </row>
    <row r="34" spans="2:206" ht="40.5" customHeight="1" thickBot="1" x14ac:dyDescent="0.4"/>
    <row r="35" spans="2:206" s="530" customFormat="1" ht="25" customHeight="1" x14ac:dyDescent="0.35">
      <c r="B35" s="620" t="s">
        <v>225</v>
      </c>
      <c r="C35" s="543"/>
      <c r="D35" s="543"/>
      <c r="E35" s="543"/>
      <c r="F35" s="543"/>
      <c r="G35" s="543"/>
      <c r="H35" s="543"/>
      <c r="I35" s="543"/>
      <c r="J35" s="543"/>
      <c r="K35" s="543"/>
      <c r="L35" s="543"/>
      <c r="M35" s="621"/>
      <c r="N35" s="622" t="s">
        <v>163</v>
      </c>
      <c r="O35" s="545" t="s">
        <v>162</v>
      </c>
      <c r="GQ35" s="527"/>
      <c r="GR35" s="527"/>
      <c r="GS35" s="527"/>
      <c r="GT35" s="527"/>
      <c r="GU35" s="527"/>
      <c r="GV35" s="527"/>
      <c r="GW35" s="527"/>
      <c r="GX35" s="527"/>
    </row>
    <row r="36" spans="2:206" s="530" customFormat="1" ht="14.5" customHeight="1" x14ac:dyDescent="0.35">
      <c r="B36" s="623" t="s">
        <v>154</v>
      </c>
      <c r="C36" s="624"/>
      <c r="D36" s="624"/>
      <c r="E36" s="625" t="s">
        <v>137</v>
      </c>
      <c r="F36" s="624"/>
      <c r="G36" s="624"/>
      <c r="H36" s="624"/>
      <c r="I36" s="626"/>
      <c r="J36" s="627"/>
      <c r="K36" s="628"/>
      <c r="L36" s="553" t="s">
        <v>138</v>
      </c>
      <c r="M36" s="554"/>
      <c r="N36" s="736">
        <f>Budgeted_Enter_Data!B11</f>
        <v>0</v>
      </c>
      <c r="O36" s="737">
        <f>Expended_Enter_Data!B11</f>
        <v>0</v>
      </c>
      <c r="GQ36" s="527"/>
      <c r="GR36" s="527"/>
      <c r="GS36" s="527"/>
      <c r="GT36" s="527"/>
      <c r="GU36" s="527"/>
      <c r="GV36" s="527"/>
      <c r="GW36" s="527"/>
      <c r="GX36" s="527"/>
    </row>
    <row r="37" spans="2:206" s="530" customFormat="1" ht="14.5" customHeight="1" x14ac:dyDescent="0.35">
      <c r="B37" s="631"/>
      <c r="C37" s="632"/>
      <c r="D37" s="632"/>
      <c r="E37" s="633"/>
      <c r="F37" s="632"/>
      <c r="G37" s="632"/>
      <c r="H37" s="632"/>
      <c r="I37" s="634"/>
      <c r="J37" s="670"/>
      <c r="K37" s="636"/>
      <c r="L37" s="562" t="s">
        <v>139</v>
      </c>
      <c r="M37" s="563"/>
      <c r="N37" s="734">
        <f>Budgeted_Enter_Data!C11</f>
        <v>0</v>
      </c>
      <c r="O37" s="735">
        <f>Expended_Enter_Data!C11</f>
        <v>0</v>
      </c>
      <c r="GQ37" s="527"/>
      <c r="GR37" s="527"/>
      <c r="GS37" s="527"/>
      <c r="GT37" s="527"/>
      <c r="GU37" s="527"/>
      <c r="GV37" s="527"/>
      <c r="GW37" s="527"/>
      <c r="GX37" s="527"/>
    </row>
    <row r="38" spans="2:206" s="530" customFormat="1" ht="14.5" customHeight="1" x14ac:dyDescent="0.35">
      <c r="B38" s="637" t="s">
        <v>205</v>
      </c>
      <c r="C38" s="638"/>
      <c r="D38" s="638"/>
      <c r="E38" s="638"/>
      <c r="F38" s="638"/>
      <c r="G38" s="638"/>
      <c r="H38" s="638"/>
      <c r="I38" s="639"/>
      <c r="J38" s="671"/>
      <c r="K38" s="641"/>
      <c r="L38" s="562" t="s">
        <v>140</v>
      </c>
      <c r="M38" s="563"/>
      <c r="N38" s="734">
        <f>Budgeted_Enter_Data!D11</f>
        <v>0</v>
      </c>
      <c r="O38" s="735">
        <f>Expended_Enter_Data!D11</f>
        <v>0</v>
      </c>
      <c r="GQ38" s="527"/>
      <c r="GR38" s="527"/>
      <c r="GS38" s="527"/>
      <c r="GT38" s="527"/>
      <c r="GU38" s="527"/>
      <c r="GV38" s="527"/>
      <c r="GW38" s="527"/>
      <c r="GX38" s="527"/>
    </row>
    <row r="39" spans="2:206" s="530" customFormat="1" ht="14.5" customHeight="1" x14ac:dyDescent="0.35">
      <c r="B39" s="569"/>
      <c r="C39" s="570"/>
      <c r="D39" s="570"/>
      <c r="E39" s="570"/>
      <c r="F39" s="570"/>
      <c r="G39" s="570"/>
      <c r="H39" s="570"/>
      <c r="I39" s="571"/>
      <c r="J39" s="671"/>
      <c r="K39" s="641"/>
      <c r="L39" s="562" t="s">
        <v>35</v>
      </c>
      <c r="M39" s="563"/>
      <c r="N39" s="734">
        <f>Budgeted_Enter_Data!E11</f>
        <v>0</v>
      </c>
      <c r="O39" s="735">
        <f>Expended_Enter_Data!E11</f>
        <v>0</v>
      </c>
      <c r="GQ39" s="527"/>
      <c r="GR39" s="527"/>
      <c r="GS39" s="527"/>
      <c r="GT39" s="527"/>
      <c r="GU39" s="527"/>
      <c r="GV39" s="527"/>
      <c r="GW39" s="527"/>
      <c r="GX39" s="527"/>
    </row>
    <row r="40" spans="2:206" s="530" customFormat="1" ht="14.5" customHeight="1" x14ac:dyDescent="0.35">
      <c r="B40" s="569"/>
      <c r="C40" s="570"/>
      <c r="D40" s="570"/>
      <c r="E40" s="570"/>
      <c r="F40" s="570"/>
      <c r="G40" s="570"/>
      <c r="H40" s="570"/>
      <c r="I40" s="571"/>
      <c r="J40" s="671"/>
      <c r="K40" s="641"/>
      <c r="L40" s="562" t="s">
        <v>36</v>
      </c>
      <c r="M40" s="563"/>
      <c r="N40" s="734">
        <f>Budgeted_Enter_Data!F11</f>
        <v>0</v>
      </c>
      <c r="O40" s="735">
        <f>Expended_Enter_Data!F11</f>
        <v>0</v>
      </c>
      <c r="GQ40" s="527"/>
      <c r="GR40" s="527"/>
      <c r="GS40" s="527"/>
      <c r="GT40" s="527"/>
      <c r="GU40" s="527"/>
      <c r="GV40" s="527"/>
      <c r="GW40" s="527"/>
      <c r="GX40" s="527"/>
    </row>
    <row r="41" spans="2:206" s="530" customFormat="1" ht="14.5" customHeight="1" x14ac:dyDescent="0.35">
      <c r="B41" s="642"/>
      <c r="C41" s="643"/>
      <c r="D41" s="643"/>
      <c r="E41" s="643"/>
      <c r="F41" s="643"/>
      <c r="G41" s="643"/>
      <c r="H41" s="643"/>
      <c r="I41" s="644"/>
      <c r="J41" s="672"/>
      <c r="K41" s="646"/>
      <c r="L41" s="577" t="s">
        <v>141</v>
      </c>
      <c r="M41" s="578"/>
      <c r="N41" s="738">
        <f>Budgeted_Enter_Data!G11</f>
        <v>0</v>
      </c>
      <c r="O41" s="739">
        <f>Expended_Enter_Data!G11</f>
        <v>0</v>
      </c>
      <c r="GQ41" s="527"/>
      <c r="GR41" s="527"/>
      <c r="GS41" s="527"/>
      <c r="GT41" s="527"/>
      <c r="GU41" s="527"/>
      <c r="GV41" s="527"/>
      <c r="GW41" s="527"/>
      <c r="GX41" s="527"/>
    </row>
    <row r="42" spans="2:206" s="530" customFormat="1" ht="14.5" customHeight="1" x14ac:dyDescent="0.35">
      <c r="B42" s="647" t="s">
        <v>142</v>
      </c>
      <c r="C42" s="648"/>
      <c r="D42" s="648"/>
      <c r="E42" s="649" t="s">
        <v>143</v>
      </c>
      <c r="F42" s="650"/>
      <c r="G42" s="651"/>
      <c r="H42" s="652" t="s">
        <v>144</v>
      </c>
      <c r="I42" s="653"/>
      <c r="J42" s="653"/>
      <c r="K42" s="654"/>
      <c r="L42" s="655" t="s">
        <v>145</v>
      </c>
      <c r="M42" s="655"/>
      <c r="N42" s="655" t="s">
        <v>146</v>
      </c>
      <c r="O42" s="656"/>
      <c r="GQ42" s="527"/>
      <c r="GR42" s="527"/>
      <c r="GS42" s="527"/>
      <c r="GT42" s="527"/>
      <c r="GU42" s="527"/>
      <c r="GV42" s="527"/>
      <c r="GW42" s="527"/>
      <c r="GX42" s="527"/>
    </row>
    <row r="43" spans="2:206" s="530" customFormat="1" ht="32" customHeight="1" x14ac:dyDescent="0.35">
      <c r="B43" s="590"/>
      <c r="C43" s="591"/>
      <c r="D43" s="592"/>
      <c r="E43" s="593"/>
      <c r="F43" s="594"/>
      <c r="G43" s="595"/>
      <c r="H43" s="657" t="s">
        <v>186</v>
      </c>
      <c r="I43" s="658"/>
      <c r="J43" s="657" t="s">
        <v>187</v>
      </c>
      <c r="K43" s="658"/>
      <c r="L43" s="659" t="s">
        <v>223</v>
      </c>
      <c r="M43" s="659"/>
      <c r="N43" s="659" t="s">
        <v>224</v>
      </c>
      <c r="O43" s="660"/>
      <c r="GQ43" s="527"/>
      <c r="GR43" s="527"/>
      <c r="GS43" s="527"/>
      <c r="GT43" s="527"/>
      <c r="GU43" s="527"/>
      <c r="GV43" s="527"/>
      <c r="GW43" s="527"/>
      <c r="GX43" s="527"/>
    </row>
    <row r="44" spans="2:206" ht="15.5" customHeight="1" x14ac:dyDescent="0.35">
      <c r="B44" s="515" t="s">
        <v>204</v>
      </c>
      <c r="C44" s="516"/>
      <c r="D44" s="517"/>
      <c r="E44" s="518" t="s">
        <v>203</v>
      </c>
      <c r="F44" s="519"/>
      <c r="G44" s="520"/>
      <c r="H44" s="601" t="s">
        <v>41</v>
      </c>
      <c r="I44" s="601" t="s">
        <v>42</v>
      </c>
      <c r="J44" s="601" t="s">
        <v>41</v>
      </c>
      <c r="K44" s="601" t="s">
        <v>42</v>
      </c>
      <c r="L44" s="602"/>
      <c r="M44" s="602"/>
      <c r="N44" s="603" t="s">
        <v>14</v>
      </c>
      <c r="O44" s="604" t="s">
        <v>46</v>
      </c>
    </row>
    <row r="45" spans="2:206" ht="66.5" customHeight="1" x14ac:dyDescent="0.35">
      <c r="B45" s="521"/>
      <c r="C45" s="522"/>
      <c r="D45" s="523"/>
      <c r="E45" s="524"/>
      <c r="F45" s="525"/>
      <c r="G45" s="526"/>
      <c r="H45" s="740" t="str">
        <f>Summary!C14</f>
        <v>.</v>
      </c>
      <c r="I45" s="740" t="str">
        <f>Summary!D14</f>
        <v>.</v>
      </c>
      <c r="J45" s="741" t="str">
        <f>Summary!C15</f>
        <v>.</v>
      </c>
      <c r="K45" s="741" t="str">
        <f>Summary!D15</f>
        <v>.</v>
      </c>
      <c r="L45" s="605" t="s">
        <v>277</v>
      </c>
      <c r="M45" s="606"/>
      <c r="N45" s="747">
        <f>Budgeted_Enter_Data!B11</f>
        <v>0</v>
      </c>
      <c r="O45" s="748">
        <f>Expended_Enter_Data!B11</f>
        <v>0</v>
      </c>
      <c r="P45" s="661"/>
    </row>
    <row r="46" spans="2:206" ht="18" customHeight="1" x14ac:dyDescent="0.35">
      <c r="B46" s="608" t="s">
        <v>151</v>
      </c>
      <c r="C46" s="609"/>
      <c r="D46" s="609"/>
      <c r="E46" s="610"/>
      <c r="F46" s="610"/>
      <c r="G46" s="610"/>
      <c r="H46" s="610"/>
      <c r="I46" s="610"/>
      <c r="J46" s="610"/>
      <c r="K46" s="610"/>
      <c r="L46" s="610"/>
      <c r="M46" s="611"/>
      <c r="N46" s="611"/>
      <c r="O46" s="612"/>
    </row>
    <row r="47" spans="2:206" s="615" customFormat="1" ht="35.25" customHeight="1" thickBot="1" x14ac:dyDescent="0.4">
      <c r="B47" s="673" t="s">
        <v>265</v>
      </c>
      <c r="C47" s="674"/>
      <c r="D47" s="674"/>
      <c r="E47" s="675"/>
      <c r="F47" s="675"/>
      <c r="G47" s="675"/>
      <c r="H47" s="675"/>
      <c r="I47" s="675"/>
      <c r="J47" s="675"/>
      <c r="K47" s="675"/>
      <c r="L47" s="675"/>
      <c r="M47" s="676"/>
      <c r="N47" s="676"/>
      <c r="O47" s="677"/>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30"/>
      <c r="DF47" s="530"/>
      <c r="DG47" s="530"/>
      <c r="DH47" s="530"/>
      <c r="DI47" s="530"/>
      <c r="DJ47" s="530"/>
      <c r="DK47" s="530"/>
      <c r="DL47" s="530"/>
      <c r="DM47" s="530"/>
      <c r="DN47" s="530"/>
      <c r="DO47" s="530"/>
      <c r="DP47" s="530"/>
      <c r="DQ47" s="530"/>
      <c r="DR47" s="530"/>
      <c r="DS47" s="530"/>
      <c r="DT47" s="530"/>
      <c r="DU47" s="530"/>
      <c r="DV47" s="530"/>
      <c r="DW47" s="530"/>
      <c r="DX47" s="530"/>
      <c r="DY47" s="530"/>
      <c r="DZ47" s="530"/>
      <c r="EA47" s="530"/>
      <c r="EB47" s="530"/>
      <c r="EC47" s="530"/>
      <c r="ED47" s="530"/>
      <c r="EE47" s="530"/>
      <c r="EF47" s="530"/>
      <c r="EG47" s="530"/>
      <c r="EH47" s="530"/>
      <c r="EI47" s="530"/>
      <c r="EJ47" s="530"/>
      <c r="EK47" s="530"/>
      <c r="EL47" s="530"/>
      <c r="EM47" s="530"/>
      <c r="EN47" s="530"/>
      <c r="EO47" s="530"/>
      <c r="EP47" s="530"/>
      <c r="EQ47" s="530"/>
      <c r="ER47" s="530"/>
      <c r="ES47" s="530"/>
      <c r="ET47" s="530"/>
      <c r="EU47" s="530"/>
      <c r="EV47" s="530"/>
      <c r="EW47" s="530"/>
      <c r="EX47" s="530"/>
      <c r="EY47" s="530"/>
      <c r="EZ47" s="530"/>
      <c r="FA47" s="530"/>
      <c r="FB47" s="530"/>
      <c r="FC47" s="530"/>
      <c r="FD47" s="530"/>
      <c r="FE47" s="530"/>
      <c r="FF47" s="530"/>
      <c r="FG47" s="530"/>
      <c r="FH47" s="530"/>
      <c r="FI47" s="530"/>
      <c r="FJ47" s="530"/>
      <c r="FK47" s="530"/>
      <c r="FL47" s="530"/>
      <c r="FM47" s="530"/>
      <c r="FN47" s="530"/>
      <c r="FO47" s="530"/>
      <c r="FP47" s="530"/>
      <c r="FQ47" s="530"/>
      <c r="FR47" s="530"/>
      <c r="FS47" s="530"/>
      <c r="FT47" s="530"/>
      <c r="FU47" s="530"/>
      <c r="FV47" s="530"/>
      <c r="FW47" s="530"/>
      <c r="FX47" s="530"/>
      <c r="FY47" s="530"/>
      <c r="FZ47" s="530"/>
      <c r="GA47" s="530"/>
      <c r="GB47" s="530"/>
      <c r="GC47" s="530"/>
      <c r="GD47" s="530"/>
      <c r="GE47" s="530"/>
      <c r="GF47" s="530"/>
      <c r="GG47" s="530"/>
      <c r="GH47" s="530"/>
      <c r="GI47" s="530"/>
      <c r="GJ47" s="530"/>
      <c r="GK47" s="530"/>
      <c r="GL47" s="530"/>
      <c r="GM47" s="530"/>
      <c r="GN47" s="530"/>
      <c r="GO47" s="530"/>
      <c r="GP47" s="530"/>
      <c r="GQ47" s="530"/>
      <c r="GR47" s="530"/>
      <c r="GS47" s="530"/>
      <c r="GT47" s="530"/>
      <c r="GU47" s="530"/>
      <c r="GV47" s="530"/>
      <c r="GW47" s="530"/>
      <c r="GX47" s="530"/>
    </row>
    <row r="48" spans="2:206" s="615" customFormat="1" ht="5" customHeight="1" thickBot="1" x14ac:dyDescent="0.4">
      <c r="B48" s="678"/>
      <c r="C48" s="679"/>
      <c r="D48" s="679"/>
      <c r="E48" s="679"/>
      <c r="F48" s="679"/>
      <c r="G48" s="679"/>
      <c r="H48" s="679"/>
      <c r="I48" s="679"/>
      <c r="J48" s="679"/>
      <c r="K48" s="679"/>
      <c r="L48" s="679"/>
      <c r="M48" s="679"/>
      <c r="N48" s="679"/>
      <c r="O48" s="68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30"/>
      <c r="DF48" s="530"/>
      <c r="DG48" s="530"/>
      <c r="DH48" s="530"/>
      <c r="DI48" s="530"/>
      <c r="DJ48" s="530"/>
      <c r="DK48" s="530"/>
      <c r="DL48" s="530"/>
      <c r="DM48" s="530"/>
      <c r="DN48" s="530"/>
      <c r="DO48" s="530"/>
      <c r="DP48" s="530"/>
      <c r="DQ48" s="530"/>
      <c r="DR48" s="530"/>
      <c r="DS48" s="530"/>
      <c r="DT48" s="530"/>
      <c r="DU48" s="530"/>
      <c r="DV48" s="530"/>
      <c r="DW48" s="530"/>
      <c r="DX48" s="530"/>
      <c r="DY48" s="530"/>
      <c r="DZ48" s="530"/>
      <c r="EA48" s="530"/>
      <c r="EB48" s="530"/>
      <c r="EC48" s="530"/>
      <c r="ED48" s="530"/>
      <c r="EE48" s="530"/>
      <c r="EF48" s="530"/>
      <c r="EG48" s="530"/>
      <c r="EH48" s="530"/>
      <c r="EI48" s="530"/>
      <c r="EJ48" s="530"/>
      <c r="EK48" s="530"/>
      <c r="EL48" s="530"/>
      <c r="EM48" s="530"/>
      <c r="EN48" s="530"/>
      <c r="EO48" s="530"/>
      <c r="EP48" s="530"/>
      <c r="EQ48" s="530"/>
      <c r="ER48" s="530"/>
      <c r="ES48" s="530"/>
      <c r="ET48" s="530"/>
      <c r="EU48" s="530"/>
      <c r="EV48" s="530"/>
      <c r="EW48" s="530"/>
      <c r="EX48" s="530"/>
      <c r="EY48" s="530"/>
      <c r="EZ48" s="530"/>
      <c r="FA48" s="530"/>
      <c r="FB48" s="530"/>
      <c r="FC48" s="530"/>
      <c r="FD48" s="530"/>
      <c r="FE48" s="530"/>
      <c r="FF48" s="530"/>
      <c r="FG48" s="530"/>
      <c r="FH48" s="530"/>
      <c r="FI48" s="530"/>
      <c r="FJ48" s="530"/>
      <c r="FK48" s="530"/>
      <c r="FL48" s="530"/>
      <c r="FM48" s="530"/>
      <c r="FN48" s="530"/>
      <c r="FO48" s="530"/>
      <c r="FP48" s="530"/>
      <c r="FQ48" s="530"/>
      <c r="FR48" s="530"/>
      <c r="FS48" s="530"/>
      <c r="FT48" s="530"/>
      <c r="FU48" s="530"/>
      <c r="FV48" s="530"/>
      <c r="FW48" s="530"/>
      <c r="FX48" s="530"/>
      <c r="FY48" s="530"/>
      <c r="FZ48" s="530"/>
      <c r="GA48" s="530"/>
      <c r="GB48" s="530"/>
      <c r="GC48" s="530"/>
      <c r="GD48" s="530"/>
      <c r="GE48" s="530"/>
      <c r="GF48" s="530"/>
      <c r="GG48" s="530"/>
      <c r="GH48" s="530"/>
      <c r="GI48" s="530"/>
      <c r="GJ48" s="530"/>
      <c r="GK48" s="530"/>
      <c r="GL48" s="530"/>
      <c r="GM48" s="530"/>
      <c r="GN48" s="530"/>
      <c r="GO48" s="530"/>
      <c r="GP48" s="530"/>
      <c r="GQ48" s="530"/>
      <c r="GR48" s="530"/>
      <c r="GS48" s="530"/>
      <c r="GT48" s="530"/>
      <c r="GU48" s="530"/>
      <c r="GV48" s="530"/>
      <c r="GW48" s="530"/>
      <c r="GX48" s="530"/>
    </row>
    <row r="49" spans="2:206" ht="40.5" customHeight="1" thickBot="1" x14ac:dyDescent="0.4"/>
    <row r="50" spans="2:206" s="530" customFormat="1" ht="25" customHeight="1" x14ac:dyDescent="0.35">
      <c r="B50" s="541" t="s">
        <v>226</v>
      </c>
      <c r="C50" s="542"/>
      <c r="D50" s="542"/>
      <c r="E50" s="542"/>
      <c r="F50" s="542"/>
      <c r="G50" s="542"/>
      <c r="H50" s="542"/>
      <c r="I50" s="542"/>
      <c r="J50" s="543"/>
      <c r="K50" s="543"/>
      <c r="L50" s="543"/>
      <c r="M50" s="621"/>
      <c r="N50" s="622" t="s">
        <v>163</v>
      </c>
      <c r="O50" s="545" t="s">
        <v>162</v>
      </c>
      <c r="GQ50" s="527"/>
      <c r="GR50" s="527"/>
      <c r="GS50" s="527"/>
      <c r="GT50" s="527"/>
      <c r="GU50" s="527"/>
      <c r="GV50" s="527"/>
      <c r="GW50" s="527"/>
      <c r="GX50" s="527"/>
    </row>
    <row r="51" spans="2:206" s="530" customFormat="1" ht="14.5" customHeight="1" x14ac:dyDescent="0.35">
      <c r="B51" s="546" t="s">
        <v>164</v>
      </c>
      <c r="C51" s="547"/>
      <c r="D51" s="547"/>
      <c r="E51" s="548" t="s">
        <v>137</v>
      </c>
      <c r="F51" s="547"/>
      <c r="G51" s="549"/>
      <c r="H51" s="550"/>
      <c r="I51" s="551"/>
      <c r="J51" s="627"/>
      <c r="K51" s="628"/>
      <c r="L51" s="553" t="s">
        <v>138</v>
      </c>
      <c r="M51" s="554"/>
      <c r="N51" s="736">
        <f>Budgeted_Enter_Data!B12</f>
        <v>0</v>
      </c>
      <c r="O51" s="737">
        <f>Expended_Enter_Data!B12</f>
        <v>0</v>
      </c>
      <c r="GQ51" s="527"/>
      <c r="GR51" s="527"/>
      <c r="GS51" s="527"/>
      <c r="GT51" s="527"/>
      <c r="GU51" s="527"/>
      <c r="GV51" s="527"/>
      <c r="GW51" s="527"/>
      <c r="GX51" s="527"/>
    </row>
    <row r="52" spans="2:206" s="530" customFormat="1" ht="14.5" customHeight="1" x14ac:dyDescent="0.35">
      <c r="B52" s="631"/>
      <c r="C52" s="632"/>
      <c r="D52" s="632"/>
      <c r="E52" s="633"/>
      <c r="F52" s="632"/>
      <c r="G52" s="681"/>
      <c r="H52" s="682"/>
      <c r="I52" s="683"/>
      <c r="J52" s="670"/>
      <c r="K52" s="636"/>
      <c r="L52" s="562" t="s">
        <v>139</v>
      </c>
      <c r="M52" s="563"/>
      <c r="N52" s="734">
        <f>Budgeted_Enter_Data!C12</f>
        <v>0</v>
      </c>
      <c r="O52" s="735">
        <f>Expended_Enter_Data!C12</f>
        <v>0</v>
      </c>
      <c r="GQ52" s="527"/>
      <c r="GR52" s="527"/>
      <c r="GS52" s="527"/>
      <c r="GT52" s="527"/>
      <c r="GU52" s="527"/>
      <c r="GV52" s="527"/>
      <c r="GW52" s="527"/>
      <c r="GX52" s="527"/>
    </row>
    <row r="53" spans="2:206" s="530" customFormat="1" ht="14.5" customHeight="1" x14ac:dyDescent="0.35">
      <c r="B53" s="637" t="s">
        <v>206</v>
      </c>
      <c r="C53" s="638"/>
      <c r="D53" s="638"/>
      <c r="E53" s="638"/>
      <c r="F53" s="638"/>
      <c r="G53" s="638"/>
      <c r="H53" s="638"/>
      <c r="I53" s="639"/>
      <c r="J53" s="684"/>
      <c r="K53" s="685"/>
      <c r="L53" s="562" t="s">
        <v>140</v>
      </c>
      <c r="M53" s="563"/>
      <c r="N53" s="734">
        <f>Budgeted_Enter_Data!D12</f>
        <v>0</v>
      </c>
      <c r="O53" s="735">
        <f>Expended_Enter_Data!D12</f>
        <v>0</v>
      </c>
      <c r="GQ53" s="527"/>
      <c r="GR53" s="527"/>
      <c r="GS53" s="527"/>
      <c r="GT53" s="527"/>
      <c r="GU53" s="527"/>
      <c r="GV53" s="527"/>
      <c r="GW53" s="527"/>
      <c r="GX53" s="527"/>
    </row>
    <row r="54" spans="2:206" s="530" customFormat="1" ht="14.5" customHeight="1" x14ac:dyDescent="0.35">
      <c r="B54" s="569"/>
      <c r="C54" s="570"/>
      <c r="D54" s="570"/>
      <c r="E54" s="570"/>
      <c r="F54" s="570"/>
      <c r="G54" s="570"/>
      <c r="H54" s="570"/>
      <c r="I54" s="571"/>
      <c r="J54" s="671"/>
      <c r="K54" s="641"/>
      <c r="L54" s="562" t="s">
        <v>35</v>
      </c>
      <c r="M54" s="563"/>
      <c r="N54" s="734">
        <f>Budgeted_Enter_Data!E12</f>
        <v>0</v>
      </c>
      <c r="O54" s="735">
        <f>Expended_Enter_Data!E12</f>
        <v>0</v>
      </c>
      <c r="GQ54" s="527"/>
      <c r="GR54" s="527"/>
      <c r="GS54" s="527"/>
      <c r="GT54" s="527"/>
      <c r="GU54" s="527"/>
      <c r="GV54" s="527"/>
      <c r="GW54" s="527"/>
      <c r="GX54" s="527"/>
    </row>
    <row r="55" spans="2:206" s="530" customFormat="1" ht="14.5" customHeight="1" x14ac:dyDescent="0.35">
      <c r="B55" s="569"/>
      <c r="C55" s="570"/>
      <c r="D55" s="570"/>
      <c r="E55" s="570"/>
      <c r="F55" s="570"/>
      <c r="G55" s="570"/>
      <c r="H55" s="570"/>
      <c r="I55" s="571"/>
      <c r="J55" s="671"/>
      <c r="K55" s="641"/>
      <c r="L55" s="562" t="s">
        <v>36</v>
      </c>
      <c r="M55" s="563"/>
      <c r="N55" s="734">
        <f>Budgeted_Enter_Data!F12</f>
        <v>0</v>
      </c>
      <c r="O55" s="735">
        <f>Expended_Enter_Data!F12</f>
        <v>0</v>
      </c>
      <c r="GQ55" s="527"/>
      <c r="GR55" s="527"/>
      <c r="GS55" s="527"/>
      <c r="GT55" s="527"/>
      <c r="GU55" s="527"/>
      <c r="GV55" s="527"/>
      <c r="GW55" s="527"/>
      <c r="GX55" s="527"/>
    </row>
    <row r="56" spans="2:206" s="530" customFormat="1" ht="14.5" customHeight="1" x14ac:dyDescent="0.35">
      <c r="B56" s="572"/>
      <c r="C56" s="573"/>
      <c r="D56" s="573"/>
      <c r="E56" s="573"/>
      <c r="F56" s="573"/>
      <c r="G56" s="573"/>
      <c r="H56" s="573"/>
      <c r="I56" s="574"/>
      <c r="J56" s="672"/>
      <c r="K56" s="646"/>
      <c r="L56" s="577" t="s">
        <v>141</v>
      </c>
      <c r="M56" s="578"/>
      <c r="N56" s="738">
        <f>Budgeted_Enter_Data!G12</f>
        <v>0</v>
      </c>
      <c r="O56" s="739">
        <f>Expended_Enter_Data!G12</f>
        <v>0</v>
      </c>
      <c r="GQ56" s="527"/>
      <c r="GR56" s="527"/>
      <c r="GS56" s="527"/>
      <c r="GT56" s="527"/>
      <c r="GU56" s="527"/>
      <c r="GV56" s="527"/>
      <c r="GW56" s="527"/>
      <c r="GX56" s="527"/>
    </row>
    <row r="57" spans="2:206" s="530" customFormat="1" ht="14.5" customHeight="1" x14ac:dyDescent="0.35">
      <c r="B57" s="579" t="s">
        <v>142</v>
      </c>
      <c r="C57" s="580"/>
      <c r="D57" s="580"/>
      <c r="E57" s="582" t="s">
        <v>143</v>
      </c>
      <c r="F57" s="583"/>
      <c r="G57" s="686"/>
      <c r="H57" s="687" t="s">
        <v>144</v>
      </c>
      <c r="I57" s="688"/>
      <c r="J57" s="653"/>
      <c r="K57" s="654"/>
      <c r="L57" s="655" t="s">
        <v>145</v>
      </c>
      <c r="M57" s="655"/>
      <c r="N57" s="655" t="s">
        <v>146</v>
      </c>
      <c r="O57" s="656"/>
      <c r="GQ57" s="527"/>
      <c r="GR57" s="527"/>
      <c r="GS57" s="527"/>
      <c r="GT57" s="527"/>
      <c r="GU57" s="527"/>
      <c r="GV57" s="527"/>
      <c r="GW57" s="527"/>
      <c r="GX57" s="527"/>
    </row>
    <row r="58" spans="2:206" s="530" customFormat="1" ht="32" customHeight="1" x14ac:dyDescent="0.35">
      <c r="B58" s="590"/>
      <c r="C58" s="591"/>
      <c r="D58" s="592"/>
      <c r="E58" s="593"/>
      <c r="F58" s="594"/>
      <c r="G58" s="595"/>
      <c r="H58" s="657" t="s">
        <v>186</v>
      </c>
      <c r="I58" s="658"/>
      <c r="J58" s="657" t="s">
        <v>187</v>
      </c>
      <c r="K58" s="658"/>
      <c r="L58" s="659" t="s">
        <v>168</v>
      </c>
      <c r="M58" s="659"/>
      <c r="N58" s="659" t="s">
        <v>224</v>
      </c>
      <c r="O58" s="660"/>
      <c r="GQ58" s="527"/>
      <c r="GR58" s="527"/>
      <c r="GS58" s="527"/>
      <c r="GT58" s="527"/>
      <c r="GU58" s="527"/>
      <c r="GV58" s="527"/>
      <c r="GW58" s="527"/>
      <c r="GX58" s="527"/>
    </row>
    <row r="59" spans="2:206" ht="15.5" customHeight="1" x14ac:dyDescent="0.35">
      <c r="B59" s="515" t="s">
        <v>207</v>
      </c>
      <c r="C59" s="516"/>
      <c r="D59" s="517"/>
      <c r="E59" s="518" t="s">
        <v>208</v>
      </c>
      <c r="F59" s="519"/>
      <c r="G59" s="520"/>
      <c r="H59" s="601" t="s">
        <v>41</v>
      </c>
      <c r="I59" s="601" t="s">
        <v>42</v>
      </c>
      <c r="J59" s="601" t="s">
        <v>41</v>
      </c>
      <c r="K59" s="601" t="s">
        <v>42</v>
      </c>
      <c r="L59" s="602"/>
      <c r="M59" s="602"/>
      <c r="N59" s="603" t="s">
        <v>14</v>
      </c>
      <c r="O59" s="604" t="s">
        <v>46</v>
      </c>
    </row>
    <row r="60" spans="2:206" ht="75.5" customHeight="1" x14ac:dyDescent="0.35">
      <c r="B60" s="521"/>
      <c r="C60" s="522"/>
      <c r="D60" s="523"/>
      <c r="E60" s="524"/>
      <c r="F60" s="525"/>
      <c r="G60" s="526"/>
      <c r="H60" s="740" t="str">
        <f>Summary!C16</f>
        <v>.</v>
      </c>
      <c r="I60" s="740" t="str">
        <f>Summary!D16</f>
        <v>.</v>
      </c>
      <c r="J60" s="741" t="str">
        <f>Summary!C17</f>
        <v>.</v>
      </c>
      <c r="K60" s="741" t="str">
        <f>Summary!D17</f>
        <v>.</v>
      </c>
      <c r="L60" s="605" t="s">
        <v>277</v>
      </c>
      <c r="M60" s="606"/>
      <c r="N60" s="747">
        <f>Budgeted_Enter_Data!B12</f>
        <v>0</v>
      </c>
      <c r="O60" s="748">
        <f>Expended_Enter_Data!B12</f>
        <v>0</v>
      </c>
      <c r="P60" s="661"/>
    </row>
    <row r="61" spans="2:206" ht="18" customHeight="1" x14ac:dyDescent="0.35">
      <c r="B61" s="608" t="s">
        <v>151</v>
      </c>
      <c r="C61" s="609"/>
      <c r="D61" s="609"/>
      <c r="E61" s="610"/>
      <c r="F61" s="610"/>
      <c r="G61" s="610"/>
      <c r="H61" s="610"/>
      <c r="I61" s="610"/>
      <c r="J61" s="610"/>
      <c r="K61" s="610"/>
      <c r="L61" s="610"/>
      <c r="M61" s="611"/>
      <c r="N61" s="611"/>
      <c r="O61" s="612"/>
    </row>
    <row r="62" spans="2:206" s="615" customFormat="1" ht="35.25" customHeight="1" thickBot="1" x14ac:dyDescent="0.4">
      <c r="B62" s="689" t="s">
        <v>209</v>
      </c>
      <c r="C62" s="690"/>
      <c r="D62" s="690"/>
      <c r="E62" s="691"/>
      <c r="F62" s="691"/>
      <c r="G62" s="691"/>
      <c r="H62" s="691"/>
      <c r="I62" s="691"/>
      <c r="J62" s="691"/>
      <c r="K62" s="691"/>
      <c r="L62" s="691"/>
      <c r="M62" s="692"/>
      <c r="N62" s="692"/>
      <c r="O62" s="693"/>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c r="CL62" s="530"/>
      <c r="CM62" s="530"/>
      <c r="CN62" s="530"/>
      <c r="CO62" s="530"/>
      <c r="CP62" s="530"/>
      <c r="CQ62" s="530"/>
      <c r="CR62" s="530"/>
      <c r="CS62" s="530"/>
      <c r="CT62" s="530"/>
      <c r="CU62" s="530"/>
      <c r="CV62" s="530"/>
      <c r="CW62" s="530"/>
      <c r="CX62" s="530"/>
      <c r="CY62" s="530"/>
      <c r="CZ62" s="530"/>
      <c r="DA62" s="530"/>
      <c r="DB62" s="530"/>
      <c r="DC62" s="530"/>
      <c r="DD62" s="530"/>
      <c r="DE62" s="530"/>
      <c r="DF62" s="530"/>
      <c r="DG62" s="530"/>
      <c r="DH62" s="530"/>
      <c r="DI62" s="530"/>
      <c r="DJ62" s="530"/>
      <c r="DK62" s="530"/>
      <c r="DL62" s="530"/>
      <c r="DM62" s="530"/>
      <c r="DN62" s="530"/>
      <c r="DO62" s="530"/>
      <c r="DP62" s="530"/>
      <c r="DQ62" s="530"/>
      <c r="DR62" s="530"/>
      <c r="DS62" s="530"/>
      <c r="DT62" s="530"/>
      <c r="DU62" s="530"/>
      <c r="DV62" s="530"/>
      <c r="DW62" s="530"/>
      <c r="DX62" s="530"/>
      <c r="DY62" s="530"/>
      <c r="DZ62" s="530"/>
      <c r="EA62" s="530"/>
      <c r="EB62" s="530"/>
      <c r="EC62" s="530"/>
      <c r="ED62" s="530"/>
      <c r="EE62" s="530"/>
      <c r="EF62" s="530"/>
      <c r="EG62" s="530"/>
      <c r="EH62" s="530"/>
      <c r="EI62" s="530"/>
      <c r="EJ62" s="530"/>
      <c r="EK62" s="530"/>
      <c r="EL62" s="530"/>
      <c r="EM62" s="530"/>
      <c r="EN62" s="530"/>
      <c r="EO62" s="530"/>
      <c r="EP62" s="530"/>
      <c r="EQ62" s="530"/>
      <c r="ER62" s="530"/>
      <c r="ES62" s="530"/>
      <c r="ET62" s="530"/>
      <c r="EU62" s="530"/>
      <c r="EV62" s="530"/>
      <c r="EW62" s="530"/>
      <c r="EX62" s="530"/>
      <c r="EY62" s="530"/>
      <c r="EZ62" s="530"/>
      <c r="FA62" s="530"/>
      <c r="FB62" s="530"/>
      <c r="FC62" s="530"/>
      <c r="FD62" s="530"/>
      <c r="FE62" s="530"/>
      <c r="FF62" s="530"/>
      <c r="FG62" s="530"/>
      <c r="FH62" s="530"/>
      <c r="FI62" s="530"/>
      <c r="FJ62" s="530"/>
      <c r="FK62" s="530"/>
      <c r="FL62" s="530"/>
      <c r="FM62" s="530"/>
      <c r="FN62" s="530"/>
      <c r="FO62" s="530"/>
      <c r="FP62" s="530"/>
      <c r="FQ62" s="530"/>
      <c r="FR62" s="530"/>
      <c r="FS62" s="530"/>
      <c r="FT62" s="530"/>
      <c r="FU62" s="530"/>
      <c r="FV62" s="530"/>
      <c r="FW62" s="530"/>
      <c r="FX62" s="530"/>
      <c r="FY62" s="530"/>
      <c r="FZ62" s="530"/>
      <c r="GA62" s="530"/>
      <c r="GB62" s="530"/>
      <c r="GC62" s="530"/>
      <c r="GD62" s="530"/>
      <c r="GE62" s="530"/>
      <c r="GF62" s="530"/>
      <c r="GG62" s="530"/>
      <c r="GH62" s="530"/>
      <c r="GI62" s="530"/>
      <c r="GJ62" s="530"/>
      <c r="GK62" s="530"/>
      <c r="GL62" s="530"/>
      <c r="GM62" s="530"/>
      <c r="GN62" s="530"/>
      <c r="GO62" s="530"/>
      <c r="GP62" s="530"/>
      <c r="GQ62" s="530"/>
      <c r="GR62" s="530"/>
      <c r="GS62" s="530"/>
      <c r="GT62" s="530"/>
      <c r="GU62" s="530"/>
      <c r="GV62" s="530"/>
      <c r="GW62" s="530"/>
      <c r="GX62" s="530"/>
    </row>
    <row r="63" spans="2:206" s="615" customFormat="1" ht="5" customHeight="1" thickBot="1" x14ac:dyDescent="0.4">
      <c r="B63" s="678"/>
      <c r="C63" s="679"/>
      <c r="D63" s="679"/>
      <c r="E63" s="679"/>
      <c r="F63" s="679"/>
      <c r="G63" s="679"/>
      <c r="H63" s="679"/>
      <c r="I63" s="679"/>
      <c r="J63" s="679"/>
      <c r="K63" s="679"/>
      <c r="L63" s="679"/>
      <c r="M63" s="679"/>
      <c r="N63" s="679"/>
      <c r="O63" s="68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0"/>
      <c r="DT63" s="530"/>
      <c r="DU63" s="530"/>
      <c r="DV63" s="530"/>
      <c r="DW63" s="530"/>
      <c r="DX63" s="530"/>
      <c r="DY63" s="530"/>
      <c r="DZ63" s="530"/>
      <c r="EA63" s="530"/>
      <c r="EB63" s="530"/>
      <c r="EC63" s="530"/>
      <c r="ED63" s="530"/>
      <c r="EE63" s="530"/>
      <c r="EF63" s="530"/>
      <c r="EG63" s="530"/>
      <c r="EH63" s="530"/>
      <c r="EI63" s="530"/>
      <c r="EJ63" s="530"/>
      <c r="EK63" s="530"/>
      <c r="EL63" s="530"/>
      <c r="EM63" s="530"/>
      <c r="EN63" s="530"/>
      <c r="EO63" s="530"/>
      <c r="EP63" s="530"/>
      <c r="EQ63" s="530"/>
      <c r="ER63" s="530"/>
      <c r="ES63" s="530"/>
      <c r="ET63" s="530"/>
      <c r="EU63" s="530"/>
      <c r="EV63" s="530"/>
      <c r="EW63" s="530"/>
      <c r="EX63" s="530"/>
      <c r="EY63" s="530"/>
      <c r="EZ63" s="530"/>
      <c r="FA63" s="530"/>
      <c r="FB63" s="530"/>
      <c r="FC63" s="530"/>
      <c r="FD63" s="530"/>
      <c r="FE63" s="530"/>
      <c r="FF63" s="530"/>
      <c r="FG63" s="530"/>
      <c r="FH63" s="530"/>
      <c r="FI63" s="530"/>
      <c r="FJ63" s="530"/>
      <c r="FK63" s="530"/>
      <c r="FL63" s="530"/>
      <c r="FM63" s="530"/>
      <c r="FN63" s="530"/>
      <c r="FO63" s="530"/>
      <c r="FP63" s="530"/>
      <c r="FQ63" s="530"/>
      <c r="FR63" s="530"/>
      <c r="FS63" s="530"/>
      <c r="FT63" s="530"/>
      <c r="FU63" s="530"/>
      <c r="FV63" s="530"/>
      <c r="FW63" s="530"/>
      <c r="FX63" s="530"/>
      <c r="FY63" s="530"/>
      <c r="FZ63" s="530"/>
      <c r="GA63" s="530"/>
      <c r="GB63" s="530"/>
      <c r="GC63" s="530"/>
      <c r="GD63" s="530"/>
      <c r="GE63" s="530"/>
      <c r="GF63" s="530"/>
      <c r="GG63" s="530"/>
      <c r="GH63" s="530"/>
      <c r="GI63" s="530"/>
      <c r="GJ63" s="530"/>
      <c r="GK63" s="530"/>
      <c r="GL63" s="530"/>
      <c r="GM63" s="530"/>
      <c r="GN63" s="530"/>
      <c r="GO63" s="530"/>
      <c r="GP63" s="530"/>
      <c r="GQ63" s="530"/>
      <c r="GR63" s="530"/>
      <c r="GS63" s="530"/>
      <c r="GT63" s="530"/>
      <c r="GU63" s="530"/>
      <c r="GV63" s="530"/>
      <c r="GW63" s="530"/>
      <c r="GX63" s="530"/>
    </row>
    <row r="64" spans="2:206" ht="40.5" customHeight="1" thickBot="1" x14ac:dyDescent="0.4"/>
    <row r="65" spans="2:206" s="530" customFormat="1" ht="25" customHeight="1" x14ac:dyDescent="0.35">
      <c r="B65" s="620" t="s">
        <v>227</v>
      </c>
      <c r="C65" s="543"/>
      <c r="D65" s="543"/>
      <c r="E65" s="543"/>
      <c r="F65" s="543"/>
      <c r="G65" s="543"/>
      <c r="H65" s="543"/>
      <c r="I65" s="543"/>
      <c r="J65" s="543"/>
      <c r="K65" s="543"/>
      <c r="L65" s="543"/>
      <c r="M65" s="621"/>
      <c r="N65" s="622" t="s">
        <v>163</v>
      </c>
      <c r="O65" s="545" t="s">
        <v>162</v>
      </c>
      <c r="GQ65" s="527"/>
      <c r="GR65" s="527"/>
      <c r="GS65" s="527"/>
      <c r="GT65" s="527"/>
      <c r="GU65" s="527"/>
      <c r="GV65" s="527"/>
      <c r="GW65" s="527"/>
      <c r="GX65" s="527"/>
    </row>
    <row r="66" spans="2:206" s="530" customFormat="1" ht="14.5" customHeight="1" x14ac:dyDescent="0.35">
      <c r="B66" s="555" t="s">
        <v>165</v>
      </c>
      <c r="C66" s="556"/>
      <c r="D66" s="556"/>
      <c r="E66" s="625" t="s">
        <v>137</v>
      </c>
      <c r="F66" s="624"/>
      <c r="G66" s="694"/>
      <c r="H66" s="627"/>
      <c r="I66" s="695"/>
      <c r="J66" s="627"/>
      <c r="K66" s="628"/>
      <c r="L66" s="553" t="s">
        <v>138</v>
      </c>
      <c r="M66" s="554"/>
      <c r="N66" s="736">
        <f>Budgeted_Enter_Data!B13</f>
        <v>0</v>
      </c>
      <c r="O66" s="736">
        <f>Expended_Enter_Data!B13</f>
        <v>0</v>
      </c>
      <c r="GQ66" s="527"/>
      <c r="GR66" s="527"/>
      <c r="GS66" s="527"/>
      <c r="GT66" s="527"/>
      <c r="GU66" s="527"/>
      <c r="GV66" s="527"/>
      <c r="GW66" s="527"/>
      <c r="GX66" s="527"/>
    </row>
    <row r="67" spans="2:206" s="530" customFormat="1" ht="14.5" customHeight="1" x14ac:dyDescent="0.35">
      <c r="B67" s="631"/>
      <c r="C67" s="632"/>
      <c r="D67" s="632"/>
      <c r="E67" s="633"/>
      <c r="F67" s="632"/>
      <c r="G67" s="681"/>
      <c r="H67" s="682"/>
      <c r="I67" s="683"/>
      <c r="J67" s="635"/>
      <c r="K67" s="636"/>
      <c r="L67" s="562" t="s">
        <v>139</v>
      </c>
      <c r="M67" s="563"/>
      <c r="N67" s="734">
        <f>Budgeted_Enter_Data!C13</f>
        <v>0</v>
      </c>
      <c r="O67" s="734">
        <f>Expended_Enter_Data!C13</f>
        <v>0</v>
      </c>
      <c r="GQ67" s="527"/>
      <c r="GR67" s="527"/>
      <c r="GS67" s="527"/>
      <c r="GT67" s="527"/>
      <c r="GU67" s="527"/>
      <c r="GV67" s="527"/>
      <c r="GW67" s="527"/>
      <c r="GX67" s="527"/>
    </row>
    <row r="68" spans="2:206" s="530" customFormat="1" ht="14.5" customHeight="1" x14ac:dyDescent="0.35">
      <c r="B68" s="637" t="s">
        <v>210</v>
      </c>
      <c r="C68" s="638"/>
      <c r="D68" s="638"/>
      <c r="E68" s="638"/>
      <c r="F68" s="638"/>
      <c r="G68" s="638"/>
      <c r="H68" s="638"/>
      <c r="I68" s="639"/>
      <c r="J68" s="671"/>
      <c r="K68" s="641"/>
      <c r="L68" s="562" t="s">
        <v>140</v>
      </c>
      <c r="M68" s="563"/>
      <c r="N68" s="734">
        <f>Budgeted_Enter_Data!D13</f>
        <v>0</v>
      </c>
      <c r="O68" s="734">
        <f>Expended_Enter_Data!D13</f>
        <v>0</v>
      </c>
      <c r="GQ68" s="527"/>
      <c r="GR68" s="527"/>
      <c r="GS68" s="527"/>
      <c r="GT68" s="527"/>
      <c r="GU68" s="527"/>
      <c r="GV68" s="527"/>
      <c r="GW68" s="527"/>
      <c r="GX68" s="527"/>
    </row>
    <row r="69" spans="2:206" s="530" customFormat="1" ht="14.5" customHeight="1" x14ac:dyDescent="0.35">
      <c r="B69" s="569"/>
      <c r="C69" s="570"/>
      <c r="D69" s="570"/>
      <c r="E69" s="570"/>
      <c r="F69" s="570"/>
      <c r="G69" s="570"/>
      <c r="H69" s="570"/>
      <c r="I69" s="571"/>
      <c r="J69" s="671"/>
      <c r="K69" s="641"/>
      <c r="L69" s="562" t="s">
        <v>35</v>
      </c>
      <c r="M69" s="563"/>
      <c r="N69" s="734">
        <f>Budgeted_Enter_Data!E13</f>
        <v>0</v>
      </c>
      <c r="O69" s="734">
        <f>Expended_Enter_Data!E13</f>
        <v>0</v>
      </c>
      <c r="GQ69" s="527"/>
      <c r="GR69" s="527"/>
      <c r="GS69" s="527"/>
      <c r="GT69" s="527"/>
      <c r="GU69" s="527"/>
      <c r="GV69" s="527"/>
      <c r="GW69" s="527"/>
      <c r="GX69" s="527"/>
    </row>
    <row r="70" spans="2:206" s="530" customFormat="1" ht="14.5" customHeight="1" x14ac:dyDescent="0.35">
      <c r="B70" s="569"/>
      <c r="C70" s="570"/>
      <c r="D70" s="570"/>
      <c r="E70" s="570"/>
      <c r="F70" s="570"/>
      <c r="G70" s="570"/>
      <c r="H70" s="570"/>
      <c r="I70" s="571"/>
      <c r="J70" s="671"/>
      <c r="K70" s="641"/>
      <c r="L70" s="562" t="s">
        <v>36</v>
      </c>
      <c r="M70" s="563"/>
      <c r="N70" s="734">
        <f>Budgeted_Enter_Data!F13</f>
        <v>0</v>
      </c>
      <c r="O70" s="734">
        <f>Expended_Enter_Data!F13</f>
        <v>0</v>
      </c>
      <c r="GQ70" s="527"/>
      <c r="GR70" s="527"/>
      <c r="GS70" s="527"/>
      <c r="GT70" s="527"/>
      <c r="GU70" s="527"/>
      <c r="GV70" s="527"/>
      <c r="GW70" s="527"/>
      <c r="GX70" s="527"/>
    </row>
    <row r="71" spans="2:206" s="530" customFormat="1" ht="14.5" customHeight="1" x14ac:dyDescent="0.35">
      <c r="B71" s="642"/>
      <c r="C71" s="643"/>
      <c r="D71" s="643"/>
      <c r="E71" s="643"/>
      <c r="F71" s="643"/>
      <c r="G71" s="643"/>
      <c r="H71" s="643"/>
      <c r="I71" s="644"/>
      <c r="J71" s="672"/>
      <c r="K71" s="646"/>
      <c r="L71" s="577" t="s">
        <v>141</v>
      </c>
      <c r="M71" s="578"/>
      <c r="N71" s="734">
        <f>Budgeted_Enter_Data!G13</f>
        <v>0</v>
      </c>
      <c r="O71" s="734">
        <f>Expended_Enter_Data!G13</f>
        <v>0</v>
      </c>
      <c r="GQ71" s="527"/>
      <c r="GR71" s="527"/>
      <c r="GS71" s="527"/>
      <c r="GT71" s="527"/>
      <c r="GU71" s="527"/>
      <c r="GV71" s="527"/>
      <c r="GW71" s="527"/>
      <c r="GX71" s="527"/>
    </row>
    <row r="72" spans="2:206" s="530" customFormat="1" ht="14.5" customHeight="1" x14ac:dyDescent="0.35">
      <c r="B72" s="647" t="s">
        <v>142</v>
      </c>
      <c r="C72" s="648"/>
      <c r="D72" s="648"/>
      <c r="E72" s="649" t="s">
        <v>143</v>
      </c>
      <c r="F72" s="650"/>
      <c r="G72" s="651"/>
      <c r="H72" s="652" t="s">
        <v>144</v>
      </c>
      <c r="I72" s="653"/>
      <c r="J72" s="653"/>
      <c r="K72" s="654"/>
      <c r="L72" s="655" t="s">
        <v>145</v>
      </c>
      <c r="M72" s="655"/>
      <c r="N72" s="655" t="s">
        <v>146</v>
      </c>
      <c r="O72" s="656"/>
      <c r="GQ72" s="527"/>
      <c r="GR72" s="527"/>
      <c r="GS72" s="527"/>
      <c r="GT72" s="527"/>
      <c r="GU72" s="527"/>
      <c r="GV72" s="527"/>
      <c r="GW72" s="527"/>
      <c r="GX72" s="527"/>
    </row>
    <row r="73" spans="2:206" s="530" customFormat="1" ht="32" customHeight="1" x14ac:dyDescent="0.35">
      <c r="B73" s="590"/>
      <c r="C73" s="591"/>
      <c r="D73" s="592"/>
      <c r="E73" s="593"/>
      <c r="F73" s="594"/>
      <c r="G73" s="595"/>
      <c r="H73" s="657" t="s">
        <v>186</v>
      </c>
      <c r="I73" s="658"/>
      <c r="J73" s="657" t="s">
        <v>187</v>
      </c>
      <c r="K73" s="658"/>
      <c r="L73" s="659" t="s">
        <v>168</v>
      </c>
      <c r="M73" s="659"/>
      <c r="N73" s="659" t="s">
        <v>224</v>
      </c>
      <c r="O73" s="660"/>
      <c r="GQ73" s="527"/>
      <c r="GR73" s="527"/>
      <c r="GS73" s="527"/>
      <c r="GT73" s="527"/>
      <c r="GU73" s="527"/>
      <c r="GV73" s="527"/>
      <c r="GW73" s="527"/>
      <c r="GX73" s="527"/>
    </row>
    <row r="74" spans="2:206" ht="15.5" customHeight="1" x14ac:dyDescent="0.35">
      <c r="B74" s="515" t="s">
        <v>212</v>
      </c>
      <c r="C74" s="516"/>
      <c r="D74" s="517"/>
      <c r="E74" s="518" t="s">
        <v>211</v>
      </c>
      <c r="F74" s="519"/>
      <c r="G74" s="520"/>
      <c r="H74" s="601" t="s">
        <v>41</v>
      </c>
      <c r="I74" s="601" t="s">
        <v>42</v>
      </c>
      <c r="J74" s="601" t="s">
        <v>41</v>
      </c>
      <c r="K74" s="601" t="s">
        <v>42</v>
      </c>
      <c r="L74" s="602"/>
      <c r="M74" s="602"/>
      <c r="N74" s="603" t="s">
        <v>14</v>
      </c>
      <c r="O74" s="604" t="s">
        <v>46</v>
      </c>
    </row>
    <row r="75" spans="2:206" ht="50" customHeight="1" x14ac:dyDescent="0.35">
      <c r="B75" s="521"/>
      <c r="C75" s="522"/>
      <c r="D75" s="523"/>
      <c r="E75" s="524"/>
      <c r="F75" s="525"/>
      <c r="G75" s="526"/>
      <c r="H75" s="740" t="str">
        <f>Summary!C18</f>
        <v>.</v>
      </c>
      <c r="I75" s="740" t="str">
        <f>Summary!D18</f>
        <v>.</v>
      </c>
      <c r="J75" s="741" t="str">
        <f>Summary!C19</f>
        <v>.</v>
      </c>
      <c r="K75" s="741" t="str">
        <f>Summary!D19</f>
        <v>.</v>
      </c>
      <c r="L75" s="605" t="s">
        <v>277</v>
      </c>
      <c r="M75" s="606"/>
      <c r="N75" s="747">
        <f>Budgeted_Enter_Data!B13</f>
        <v>0</v>
      </c>
      <c r="O75" s="748">
        <f>Expended_Enter_Data!B13</f>
        <v>0</v>
      </c>
      <c r="P75" s="661"/>
    </row>
    <row r="76" spans="2:206" ht="18" customHeight="1" x14ac:dyDescent="0.35">
      <c r="B76" s="608" t="s">
        <v>151</v>
      </c>
      <c r="C76" s="609"/>
      <c r="D76" s="609"/>
      <c r="E76" s="610"/>
      <c r="F76" s="610"/>
      <c r="G76" s="610"/>
      <c r="H76" s="610"/>
      <c r="I76" s="610"/>
      <c r="J76" s="610"/>
      <c r="K76" s="610"/>
      <c r="L76" s="610"/>
      <c r="M76" s="611"/>
      <c r="N76" s="611"/>
      <c r="O76" s="612"/>
    </row>
    <row r="77" spans="2:206" s="615" customFormat="1" ht="35.25" customHeight="1" thickBot="1" x14ac:dyDescent="0.4">
      <c r="B77" s="673" t="s">
        <v>213</v>
      </c>
      <c r="C77" s="674"/>
      <c r="D77" s="674"/>
      <c r="E77" s="675"/>
      <c r="F77" s="675"/>
      <c r="G77" s="675"/>
      <c r="H77" s="675"/>
      <c r="I77" s="675"/>
      <c r="J77" s="675"/>
      <c r="K77" s="675"/>
      <c r="L77" s="675"/>
      <c r="M77" s="676"/>
      <c r="N77" s="676"/>
      <c r="O77" s="677"/>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0"/>
      <c r="BS77" s="530"/>
      <c r="BT77" s="530"/>
      <c r="BU77" s="530"/>
      <c r="BV77" s="530"/>
      <c r="BW77" s="530"/>
      <c r="BX77" s="530"/>
      <c r="BY77" s="530"/>
      <c r="BZ77" s="530"/>
      <c r="CA77" s="530"/>
      <c r="CB77" s="530"/>
      <c r="CC77" s="530"/>
      <c r="CD77" s="530"/>
      <c r="CE77" s="530"/>
      <c r="CF77" s="530"/>
      <c r="CG77" s="530"/>
      <c r="CH77" s="530"/>
      <c r="CI77" s="530"/>
      <c r="CJ77" s="530"/>
      <c r="CK77" s="530"/>
      <c r="CL77" s="530"/>
      <c r="CM77" s="530"/>
      <c r="CN77" s="530"/>
      <c r="CO77" s="530"/>
      <c r="CP77" s="530"/>
      <c r="CQ77" s="530"/>
      <c r="CR77" s="530"/>
      <c r="CS77" s="530"/>
      <c r="CT77" s="530"/>
      <c r="CU77" s="530"/>
      <c r="CV77" s="530"/>
      <c r="CW77" s="530"/>
      <c r="CX77" s="530"/>
      <c r="CY77" s="530"/>
      <c r="CZ77" s="530"/>
      <c r="DA77" s="530"/>
      <c r="DB77" s="530"/>
      <c r="DC77" s="530"/>
      <c r="DD77" s="530"/>
      <c r="DE77" s="530"/>
      <c r="DF77" s="530"/>
      <c r="DG77" s="530"/>
      <c r="DH77" s="530"/>
      <c r="DI77" s="530"/>
      <c r="DJ77" s="530"/>
      <c r="DK77" s="530"/>
      <c r="DL77" s="530"/>
      <c r="DM77" s="530"/>
      <c r="DN77" s="530"/>
      <c r="DO77" s="530"/>
      <c r="DP77" s="530"/>
      <c r="DQ77" s="530"/>
      <c r="DR77" s="530"/>
      <c r="DS77" s="530"/>
      <c r="DT77" s="530"/>
      <c r="DU77" s="530"/>
      <c r="DV77" s="530"/>
      <c r="DW77" s="530"/>
      <c r="DX77" s="530"/>
      <c r="DY77" s="530"/>
      <c r="DZ77" s="530"/>
      <c r="EA77" s="530"/>
      <c r="EB77" s="530"/>
      <c r="EC77" s="530"/>
      <c r="ED77" s="530"/>
      <c r="EE77" s="530"/>
      <c r="EF77" s="530"/>
      <c r="EG77" s="530"/>
      <c r="EH77" s="530"/>
      <c r="EI77" s="530"/>
      <c r="EJ77" s="530"/>
      <c r="EK77" s="530"/>
      <c r="EL77" s="530"/>
      <c r="EM77" s="530"/>
      <c r="EN77" s="530"/>
      <c r="EO77" s="530"/>
      <c r="EP77" s="530"/>
      <c r="EQ77" s="530"/>
      <c r="ER77" s="530"/>
      <c r="ES77" s="530"/>
      <c r="ET77" s="530"/>
      <c r="EU77" s="530"/>
      <c r="EV77" s="530"/>
      <c r="EW77" s="530"/>
      <c r="EX77" s="530"/>
      <c r="EY77" s="530"/>
      <c r="EZ77" s="530"/>
      <c r="FA77" s="530"/>
      <c r="FB77" s="530"/>
      <c r="FC77" s="530"/>
      <c r="FD77" s="530"/>
      <c r="FE77" s="530"/>
      <c r="FF77" s="530"/>
      <c r="FG77" s="530"/>
      <c r="FH77" s="530"/>
      <c r="FI77" s="530"/>
      <c r="FJ77" s="530"/>
      <c r="FK77" s="530"/>
      <c r="FL77" s="530"/>
      <c r="FM77" s="530"/>
      <c r="FN77" s="530"/>
      <c r="FO77" s="530"/>
      <c r="FP77" s="530"/>
      <c r="FQ77" s="530"/>
      <c r="FR77" s="530"/>
      <c r="FS77" s="530"/>
      <c r="FT77" s="530"/>
      <c r="FU77" s="530"/>
      <c r="FV77" s="530"/>
      <c r="FW77" s="530"/>
      <c r="FX77" s="530"/>
      <c r="FY77" s="530"/>
      <c r="FZ77" s="530"/>
      <c r="GA77" s="530"/>
      <c r="GB77" s="530"/>
      <c r="GC77" s="530"/>
      <c r="GD77" s="530"/>
      <c r="GE77" s="530"/>
      <c r="GF77" s="530"/>
      <c r="GG77" s="530"/>
      <c r="GH77" s="530"/>
      <c r="GI77" s="530"/>
      <c r="GJ77" s="530"/>
      <c r="GK77" s="530"/>
      <c r="GL77" s="530"/>
      <c r="GM77" s="530"/>
      <c r="GN77" s="530"/>
      <c r="GO77" s="530"/>
      <c r="GP77" s="530"/>
      <c r="GQ77" s="530"/>
      <c r="GR77" s="530"/>
      <c r="GS77" s="530"/>
      <c r="GT77" s="530"/>
      <c r="GU77" s="530"/>
      <c r="GV77" s="530"/>
      <c r="GW77" s="530"/>
      <c r="GX77" s="530"/>
    </row>
    <row r="78" spans="2:206" s="615" customFormat="1" ht="5" customHeight="1" thickBot="1" x14ac:dyDescent="0.4">
      <c r="B78" s="678"/>
      <c r="C78" s="679"/>
      <c r="D78" s="679"/>
      <c r="E78" s="679"/>
      <c r="F78" s="679"/>
      <c r="G78" s="679"/>
      <c r="H78" s="679"/>
      <c r="I78" s="679"/>
      <c r="J78" s="679"/>
      <c r="K78" s="679"/>
      <c r="L78" s="679"/>
      <c r="M78" s="679"/>
      <c r="N78" s="679"/>
      <c r="O78" s="68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0"/>
      <c r="BX78" s="530"/>
      <c r="BY78" s="530"/>
      <c r="BZ78" s="530"/>
      <c r="CA78" s="530"/>
      <c r="CB78" s="530"/>
      <c r="CC78" s="530"/>
      <c r="CD78" s="530"/>
      <c r="CE78" s="530"/>
      <c r="CF78" s="530"/>
      <c r="CG78" s="530"/>
      <c r="CH78" s="530"/>
      <c r="CI78" s="530"/>
      <c r="CJ78" s="530"/>
      <c r="CK78" s="530"/>
      <c r="CL78" s="530"/>
      <c r="CM78" s="530"/>
      <c r="CN78" s="530"/>
      <c r="CO78" s="530"/>
      <c r="CP78" s="530"/>
      <c r="CQ78" s="530"/>
      <c r="CR78" s="530"/>
      <c r="CS78" s="530"/>
      <c r="CT78" s="530"/>
      <c r="CU78" s="530"/>
      <c r="CV78" s="530"/>
      <c r="CW78" s="530"/>
      <c r="CX78" s="530"/>
      <c r="CY78" s="530"/>
      <c r="CZ78" s="530"/>
      <c r="DA78" s="530"/>
      <c r="DB78" s="530"/>
      <c r="DC78" s="530"/>
      <c r="DD78" s="530"/>
      <c r="DE78" s="530"/>
      <c r="DF78" s="530"/>
      <c r="DG78" s="530"/>
      <c r="DH78" s="530"/>
      <c r="DI78" s="530"/>
      <c r="DJ78" s="530"/>
      <c r="DK78" s="530"/>
      <c r="DL78" s="530"/>
      <c r="DM78" s="530"/>
      <c r="DN78" s="530"/>
      <c r="DO78" s="530"/>
      <c r="DP78" s="530"/>
      <c r="DQ78" s="530"/>
      <c r="DR78" s="530"/>
      <c r="DS78" s="530"/>
      <c r="DT78" s="530"/>
      <c r="DU78" s="530"/>
      <c r="DV78" s="530"/>
      <c r="DW78" s="530"/>
      <c r="DX78" s="530"/>
      <c r="DY78" s="530"/>
      <c r="DZ78" s="530"/>
      <c r="EA78" s="530"/>
      <c r="EB78" s="530"/>
      <c r="EC78" s="530"/>
      <c r="ED78" s="530"/>
      <c r="EE78" s="530"/>
      <c r="EF78" s="530"/>
      <c r="EG78" s="530"/>
      <c r="EH78" s="530"/>
      <c r="EI78" s="530"/>
      <c r="EJ78" s="530"/>
      <c r="EK78" s="530"/>
      <c r="EL78" s="530"/>
      <c r="EM78" s="530"/>
      <c r="EN78" s="530"/>
      <c r="EO78" s="530"/>
      <c r="EP78" s="530"/>
      <c r="EQ78" s="530"/>
      <c r="ER78" s="530"/>
      <c r="ES78" s="530"/>
      <c r="ET78" s="530"/>
      <c r="EU78" s="530"/>
      <c r="EV78" s="530"/>
      <c r="EW78" s="530"/>
      <c r="EX78" s="530"/>
      <c r="EY78" s="530"/>
      <c r="EZ78" s="530"/>
      <c r="FA78" s="530"/>
      <c r="FB78" s="530"/>
      <c r="FC78" s="530"/>
      <c r="FD78" s="530"/>
      <c r="FE78" s="530"/>
      <c r="FF78" s="530"/>
      <c r="FG78" s="530"/>
      <c r="FH78" s="530"/>
      <c r="FI78" s="530"/>
      <c r="FJ78" s="530"/>
      <c r="FK78" s="530"/>
      <c r="FL78" s="530"/>
      <c r="FM78" s="530"/>
      <c r="FN78" s="530"/>
      <c r="FO78" s="530"/>
      <c r="FP78" s="530"/>
      <c r="FQ78" s="530"/>
      <c r="FR78" s="530"/>
      <c r="FS78" s="530"/>
      <c r="FT78" s="530"/>
      <c r="FU78" s="530"/>
      <c r="FV78" s="530"/>
      <c r="FW78" s="530"/>
      <c r="FX78" s="530"/>
      <c r="FY78" s="530"/>
      <c r="FZ78" s="530"/>
      <c r="GA78" s="530"/>
      <c r="GB78" s="530"/>
      <c r="GC78" s="530"/>
      <c r="GD78" s="530"/>
      <c r="GE78" s="530"/>
      <c r="GF78" s="530"/>
      <c r="GG78" s="530"/>
      <c r="GH78" s="530"/>
      <c r="GI78" s="530"/>
      <c r="GJ78" s="530"/>
      <c r="GK78" s="530"/>
      <c r="GL78" s="530"/>
      <c r="GM78" s="530"/>
      <c r="GN78" s="530"/>
      <c r="GO78" s="530"/>
      <c r="GP78" s="530"/>
      <c r="GQ78" s="530"/>
      <c r="GR78" s="530"/>
      <c r="GS78" s="530"/>
      <c r="GT78" s="530"/>
      <c r="GU78" s="530"/>
      <c r="GV78" s="530"/>
      <c r="GW78" s="530"/>
      <c r="GX78" s="530"/>
    </row>
    <row r="79" spans="2:206" ht="40.5" customHeight="1" thickBot="1" x14ac:dyDescent="0.4"/>
    <row r="80" spans="2:206" s="530" customFormat="1" ht="25" customHeight="1" x14ac:dyDescent="0.35">
      <c r="B80" s="620" t="s">
        <v>228</v>
      </c>
      <c r="C80" s="543"/>
      <c r="D80" s="543"/>
      <c r="E80" s="543"/>
      <c r="F80" s="543"/>
      <c r="G80" s="543"/>
      <c r="H80" s="543"/>
      <c r="I80" s="543"/>
      <c r="J80" s="543"/>
      <c r="K80" s="543"/>
      <c r="L80" s="543"/>
      <c r="M80" s="621"/>
      <c r="N80" s="622" t="s">
        <v>163</v>
      </c>
      <c r="O80" s="545" t="s">
        <v>162</v>
      </c>
      <c r="GQ80" s="527"/>
      <c r="GR80" s="527"/>
      <c r="GS80" s="527"/>
      <c r="GT80" s="527"/>
      <c r="GU80" s="527"/>
      <c r="GV80" s="527"/>
      <c r="GW80" s="527"/>
      <c r="GX80" s="527"/>
    </row>
    <row r="81" spans="2:206" s="530" customFormat="1" ht="14.5" customHeight="1" x14ac:dyDescent="0.35">
      <c r="B81" s="555" t="s">
        <v>166</v>
      </c>
      <c r="C81" s="556"/>
      <c r="D81" s="556"/>
      <c r="E81" s="625" t="s">
        <v>137</v>
      </c>
      <c r="F81" s="624"/>
      <c r="G81" s="694"/>
      <c r="H81" s="627"/>
      <c r="I81" s="695"/>
      <c r="J81" s="627"/>
      <c r="K81" s="628"/>
      <c r="L81" s="553" t="s">
        <v>138</v>
      </c>
      <c r="M81" s="696"/>
      <c r="N81" s="736">
        <f>Budgeted_Enter_Data!B14</f>
        <v>0</v>
      </c>
      <c r="O81" s="737">
        <f>Expended_Enter_Data!B14</f>
        <v>0</v>
      </c>
      <c r="GQ81" s="527"/>
      <c r="GR81" s="527"/>
      <c r="GS81" s="527"/>
      <c r="GT81" s="527"/>
      <c r="GU81" s="527"/>
      <c r="GV81" s="527"/>
      <c r="GW81" s="527"/>
      <c r="GX81" s="527"/>
    </row>
    <row r="82" spans="2:206" s="530" customFormat="1" ht="14.5" customHeight="1" x14ac:dyDescent="0.35">
      <c r="B82" s="631"/>
      <c r="C82" s="632"/>
      <c r="D82" s="632"/>
      <c r="E82" s="633"/>
      <c r="F82" s="632"/>
      <c r="G82" s="681"/>
      <c r="H82" s="682"/>
      <c r="I82" s="683"/>
      <c r="J82" s="670"/>
      <c r="K82" s="636"/>
      <c r="L82" s="562" t="s">
        <v>139</v>
      </c>
      <c r="M82" s="697"/>
      <c r="N82" s="734">
        <f>Budgeted_Enter_Data!C14</f>
        <v>0</v>
      </c>
      <c r="O82" s="735">
        <f>Expended_Enter_Data!C14</f>
        <v>0</v>
      </c>
      <c r="GQ82" s="527"/>
      <c r="GR82" s="527"/>
      <c r="GS82" s="527"/>
      <c r="GT82" s="527"/>
      <c r="GU82" s="527"/>
      <c r="GV82" s="527"/>
      <c r="GW82" s="527"/>
      <c r="GX82" s="527"/>
    </row>
    <row r="83" spans="2:206" s="530" customFormat="1" ht="14.5" customHeight="1" x14ac:dyDescent="0.35">
      <c r="B83" s="637" t="s">
        <v>266</v>
      </c>
      <c r="C83" s="638"/>
      <c r="D83" s="638"/>
      <c r="E83" s="638"/>
      <c r="F83" s="638"/>
      <c r="G83" s="638"/>
      <c r="H83" s="638"/>
      <c r="I83" s="639"/>
      <c r="J83" s="671"/>
      <c r="K83" s="641"/>
      <c r="L83" s="562" t="s">
        <v>140</v>
      </c>
      <c r="M83" s="563"/>
      <c r="N83" s="734">
        <f>Budgeted_Enter_Data!D14</f>
        <v>0</v>
      </c>
      <c r="O83" s="735">
        <f>Expended_Enter_Data!D14</f>
        <v>0</v>
      </c>
      <c r="GQ83" s="527"/>
      <c r="GR83" s="527"/>
      <c r="GS83" s="527"/>
      <c r="GT83" s="527"/>
      <c r="GU83" s="527"/>
      <c r="GV83" s="527"/>
      <c r="GW83" s="527"/>
      <c r="GX83" s="527"/>
    </row>
    <row r="84" spans="2:206" s="530" customFormat="1" ht="14.5" customHeight="1" x14ac:dyDescent="0.35">
      <c r="B84" s="569"/>
      <c r="C84" s="570"/>
      <c r="D84" s="570"/>
      <c r="E84" s="570"/>
      <c r="F84" s="570"/>
      <c r="G84" s="570"/>
      <c r="H84" s="570"/>
      <c r="I84" s="571"/>
      <c r="J84" s="671"/>
      <c r="K84" s="641"/>
      <c r="L84" s="562" t="s">
        <v>35</v>
      </c>
      <c r="M84" s="563"/>
      <c r="N84" s="734">
        <f>Budgeted_Enter_Data!E14</f>
        <v>0</v>
      </c>
      <c r="O84" s="735">
        <f>Expended_Enter_Data!E14</f>
        <v>0</v>
      </c>
      <c r="GQ84" s="527"/>
      <c r="GR84" s="527"/>
      <c r="GS84" s="527"/>
      <c r="GT84" s="527"/>
      <c r="GU84" s="527"/>
      <c r="GV84" s="527"/>
      <c r="GW84" s="527"/>
      <c r="GX84" s="527"/>
    </row>
    <row r="85" spans="2:206" s="530" customFormat="1" ht="14.5" customHeight="1" x14ac:dyDescent="0.35">
      <c r="B85" s="569"/>
      <c r="C85" s="570"/>
      <c r="D85" s="570"/>
      <c r="E85" s="570"/>
      <c r="F85" s="570"/>
      <c r="G85" s="570"/>
      <c r="H85" s="570"/>
      <c r="I85" s="571"/>
      <c r="J85" s="671"/>
      <c r="K85" s="641"/>
      <c r="L85" s="562" t="s">
        <v>36</v>
      </c>
      <c r="M85" s="563"/>
      <c r="N85" s="734">
        <f>Budgeted_Enter_Data!F14</f>
        <v>0</v>
      </c>
      <c r="O85" s="735">
        <f>Expended_Enter_Data!F14</f>
        <v>0</v>
      </c>
      <c r="GQ85" s="527"/>
      <c r="GR85" s="527"/>
      <c r="GS85" s="527"/>
      <c r="GT85" s="527"/>
      <c r="GU85" s="527"/>
      <c r="GV85" s="527"/>
      <c r="GW85" s="527"/>
      <c r="GX85" s="527"/>
    </row>
    <row r="86" spans="2:206" s="530" customFormat="1" ht="14.5" customHeight="1" x14ac:dyDescent="0.35">
      <c r="B86" s="642"/>
      <c r="C86" s="643"/>
      <c r="D86" s="643"/>
      <c r="E86" s="643"/>
      <c r="F86" s="643"/>
      <c r="G86" s="643"/>
      <c r="H86" s="643"/>
      <c r="I86" s="644"/>
      <c r="J86" s="672"/>
      <c r="K86" s="646"/>
      <c r="L86" s="577" t="s">
        <v>141</v>
      </c>
      <c r="M86" s="578"/>
      <c r="N86" s="738">
        <f>Budgeted_Enter_Data!G14</f>
        <v>0</v>
      </c>
      <c r="O86" s="739">
        <f>Expended_Enter_Data!G14</f>
        <v>0</v>
      </c>
      <c r="GQ86" s="527"/>
      <c r="GR86" s="527"/>
      <c r="GS86" s="527"/>
      <c r="GT86" s="527"/>
      <c r="GU86" s="527"/>
      <c r="GV86" s="527"/>
      <c r="GW86" s="527"/>
      <c r="GX86" s="527"/>
    </row>
    <row r="87" spans="2:206" s="530" customFormat="1" ht="14.5" customHeight="1" x14ac:dyDescent="0.35">
      <c r="B87" s="647" t="s">
        <v>142</v>
      </c>
      <c r="C87" s="648"/>
      <c r="D87" s="648"/>
      <c r="E87" s="649" t="s">
        <v>143</v>
      </c>
      <c r="F87" s="650"/>
      <c r="G87" s="651"/>
      <c r="H87" s="652" t="s">
        <v>144</v>
      </c>
      <c r="I87" s="653"/>
      <c r="J87" s="653"/>
      <c r="K87" s="654"/>
      <c r="L87" s="655" t="s">
        <v>145</v>
      </c>
      <c r="M87" s="655"/>
      <c r="N87" s="655" t="s">
        <v>146</v>
      </c>
      <c r="O87" s="656"/>
      <c r="GQ87" s="527"/>
      <c r="GR87" s="527"/>
      <c r="GS87" s="527"/>
      <c r="GT87" s="527"/>
      <c r="GU87" s="527"/>
      <c r="GV87" s="527"/>
      <c r="GW87" s="527"/>
      <c r="GX87" s="527"/>
    </row>
    <row r="88" spans="2:206" s="530" customFormat="1" ht="32" customHeight="1" x14ac:dyDescent="0.35">
      <c r="B88" s="590"/>
      <c r="C88" s="591"/>
      <c r="D88" s="592"/>
      <c r="E88" s="593"/>
      <c r="F88" s="594"/>
      <c r="G88" s="595"/>
      <c r="H88" s="657" t="s">
        <v>186</v>
      </c>
      <c r="I88" s="658"/>
      <c r="J88" s="657" t="s">
        <v>187</v>
      </c>
      <c r="K88" s="658"/>
      <c r="L88" s="659" t="s">
        <v>168</v>
      </c>
      <c r="M88" s="659"/>
      <c r="N88" s="659" t="s">
        <v>224</v>
      </c>
      <c r="O88" s="660"/>
      <c r="GQ88" s="527"/>
      <c r="GR88" s="527"/>
      <c r="GS88" s="527"/>
      <c r="GT88" s="527"/>
      <c r="GU88" s="527"/>
      <c r="GV88" s="527"/>
      <c r="GW88" s="527"/>
      <c r="GX88" s="527"/>
    </row>
    <row r="89" spans="2:206" ht="15.5" customHeight="1" x14ac:dyDescent="0.35">
      <c r="B89" s="515" t="s">
        <v>273</v>
      </c>
      <c r="C89" s="516"/>
      <c r="D89" s="517"/>
      <c r="E89" s="518" t="s">
        <v>214</v>
      </c>
      <c r="F89" s="519"/>
      <c r="G89" s="520"/>
      <c r="H89" s="601" t="s">
        <v>41</v>
      </c>
      <c r="I89" s="601" t="s">
        <v>42</v>
      </c>
      <c r="J89" s="601" t="s">
        <v>41</v>
      </c>
      <c r="K89" s="601" t="s">
        <v>42</v>
      </c>
      <c r="L89" s="602"/>
      <c r="M89" s="602"/>
      <c r="N89" s="603" t="s">
        <v>14</v>
      </c>
      <c r="O89" s="604" t="s">
        <v>46</v>
      </c>
    </row>
    <row r="90" spans="2:206" ht="39" customHeight="1" x14ac:dyDescent="0.35">
      <c r="B90" s="521"/>
      <c r="C90" s="522"/>
      <c r="D90" s="523"/>
      <c r="E90" s="524"/>
      <c r="F90" s="525"/>
      <c r="G90" s="526"/>
      <c r="H90" s="740" t="str">
        <f>Summary!C20</f>
        <v>.</v>
      </c>
      <c r="I90" s="740" t="str">
        <f>Summary!D20</f>
        <v>.</v>
      </c>
      <c r="J90" s="741" t="str">
        <f>Summary!C21</f>
        <v>.</v>
      </c>
      <c r="K90" s="741" t="str">
        <f>Summary!D21</f>
        <v>.</v>
      </c>
      <c r="L90" s="605" t="s">
        <v>277</v>
      </c>
      <c r="M90" s="606"/>
      <c r="N90" s="747">
        <f>Budgeted_Enter_Data!B14</f>
        <v>0</v>
      </c>
      <c r="O90" s="748">
        <f>Expended_Enter_Data!B14</f>
        <v>0</v>
      </c>
      <c r="P90" s="661"/>
    </row>
    <row r="91" spans="2:206" ht="18" customHeight="1" x14ac:dyDescent="0.35">
      <c r="B91" s="608" t="s">
        <v>151</v>
      </c>
      <c r="C91" s="609"/>
      <c r="D91" s="609"/>
      <c r="E91" s="610"/>
      <c r="F91" s="610"/>
      <c r="G91" s="610"/>
      <c r="H91" s="610"/>
      <c r="I91" s="610"/>
      <c r="J91" s="610"/>
      <c r="K91" s="610"/>
      <c r="L91" s="610"/>
      <c r="M91" s="611"/>
      <c r="N91" s="611"/>
      <c r="O91" s="612"/>
    </row>
    <row r="92" spans="2:206" s="615" customFormat="1" ht="35.25" customHeight="1" thickBot="1" x14ac:dyDescent="0.4">
      <c r="B92" s="673" t="s">
        <v>215</v>
      </c>
      <c r="C92" s="674"/>
      <c r="D92" s="674"/>
      <c r="E92" s="675"/>
      <c r="F92" s="675"/>
      <c r="G92" s="675"/>
      <c r="H92" s="675"/>
      <c r="I92" s="675"/>
      <c r="J92" s="675"/>
      <c r="K92" s="675"/>
      <c r="L92" s="675"/>
      <c r="M92" s="676"/>
      <c r="N92" s="676"/>
      <c r="O92" s="677"/>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c r="CG92" s="530"/>
      <c r="CH92" s="530"/>
      <c r="CI92" s="530"/>
      <c r="CJ92" s="530"/>
      <c r="CK92" s="530"/>
      <c r="CL92" s="530"/>
      <c r="CM92" s="530"/>
      <c r="CN92" s="530"/>
      <c r="CO92" s="530"/>
      <c r="CP92" s="530"/>
      <c r="CQ92" s="530"/>
      <c r="CR92" s="530"/>
      <c r="CS92" s="530"/>
      <c r="CT92" s="530"/>
      <c r="CU92" s="530"/>
      <c r="CV92" s="530"/>
      <c r="CW92" s="530"/>
      <c r="CX92" s="530"/>
      <c r="CY92" s="530"/>
      <c r="CZ92" s="530"/>
      <c r="DA92" s="530"/>
      <c r="DB92" s="530"/>
      <c r="DC92" s="530"/>
      <c r="DD92" s="530"/>
      <c r="DE92" s="530"/>
      <c r="DF92" s="530"/>
      <c r="DG92" s="530"/>
      <c r="DH92" s="530"/>
      <c r="DI92" s="530"/>
      <c r="DJ92" s="530"/>
      <c r="DK92" s="530"/>
      <c r="DL92" s="530"/>
      <c r="DM92" s="530"/>
      <c r="DN92" s="530"/>
      <c r="DO92" s="530"/>
      <c r="DP92" s="530"/>
      <c r="DQ92" s="530"/>
      <c r="DR92" s="530"/>
      <c r="DS92" s="530"/>
      <c r="DT92" s="530"/>
      <c r="DU92" s="530"/>
      <c r="DV92" s="530"/>
      <c r="DW92" s="530"/>
      <c r="DX92" s="530"/>
      <c r="DY92" s="530"/>
      <c r="DZ92" s="530"/>
      <c r="EA92" s="530"/>
      <c r="EB92" s="530"/>
      <c r="EC92" s="530"/>
      <c r="ED92" s="530"/>
      <c r="EE92" s="530"/>
      <c r="EF92" s="530"/>
      <c r="EG92" s="530"/>
      <c r="EH92" s="530"/>
      <c r="EI92" s="530"/>
      <c r="EJ92" s="530"/>
      <c r="EK92" s="530"/>
      <c r="EL92" s="530"/>
      <c r="EM92" s="530"/>
      <c r="EN92" s="530"/>
      <c r="EO92" s="530"/>
      <c r="EP92" s="530"/>
      <c r="EQ92" s="530"/>
      <c r="ER92" s="530"/>
      <c r="ES92" s="530"/>
      <c r="ET92" s="530"/>
      <c r="EU92" s="530"/>
      <c r="EV92" s="530"/>
      <c r="EW92" s="530"/>
      <c r="EX92" s="530"/>
      <c r="EY92" s="530"/>
      <c r="EZ92" s="530"/>
      <c r="FA92" s="530"/>
      <c r="FB92" s="530"/>
      <c r="FC92" s="530"/>
      <c r="FD92" s="530"/>
      <c r="FE92" s="530"/>
      <c r="FF92" s="530"/>
      <c r="FG92" s="530"/>
      <c r="FH92" s="530"/>
      <c r="FI92" s="530"/>
      <c r="FJ92" s="530"/>
      <c r="FK92" s="530"/>
      <c r="FL92" s="530"/>
      <c r="FM92" s="530"/>
      <c r="FN92" s="530"/>
      <c r="FO92" s="530"/>
      <c r="FP92" s="530"/>
      <c r="FQ92" s="530"/>
      <c r="FR92" s="530"/>
      <c r="FS92" s="530"/>
      <c r="FT92" s="530"/>
      <c r="FU92" s="530"/>
      <c r="FV92" s="530"/>
      <c r="FW92" s="530"/>
      <c r="FX92" s="530"/>
      <c r="FY92" s="530"/>
      <c r="FZ92" s="530"/>
      <c r="GA92" s="530"/>
      <c r="GB92" s="530"/>
      <c r="GC92" s="530"/>
      <c r="GD92" s="530"/>
      <c r="GE92" s="530"/>
      <c r="GF92" s="530"/>
      <c r="GG92" s="530"/>
      <c r="GH92" s="530"/>
      <c r="GI92" s="530"/>
      <c r="GJ92" s="530"/>
      <c r="GK92" s="530"/>
      <c r="GL92" s="530"/>
      <c r="GM92" s="530"/>
      <c r="GN92" s="530"/>
      <c r="GO92" s="530"/>
      <c r="GP92" s="530"/>
      <c r="GQ92" s="530"/>
      <c r="GR92" s="530"/>
      <c r="GS92" s="530"/>
      <c r="GT92" s="530"/>
      <c r="GU92" s="530"/>
      <c r="GV92" s="530"/>
      <c r="GW92" s="530"/>
      <c r="GX92" s="530"/>
    </row>
    <row r="93" spans="2:206" s="615" customFormat="1" ht="5" customHeight="1" thickBot="1" x14ac:dyDescent="0.4">
      <c r="B93" s="678"/>
      <c r="C93" s="679"/>
      <c r="D93" s="679"/>
      <c r="E93" s="679"/>
      <c r="F93" s="679"/>
      <c r="G93" s="679"/>
      <c r="H93" s="679"/>
      <c r="I93" s="679"/>
      <c r="J93" s="679"/>
      <c r="K93" s="679"/>
      <c r="L93" s="679"/>
      <c r="M93" s="679"/>
      <c r="N93" s="679"/>
      <c r="O93" s="68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0"/>
      <c r="BX93" s="530"/>
      <c r="BY93" s="530"/>
      <c r="BZ93" s="530"/>
      <c r="CA93" s="530"/>
      <c r="CB93" s="530"/>
      <c r="CC93" s="530"/>
      <c r="CD93" s="530"/>
      <c r="CE93" s="530"/>
      <c r="CF93" s="530"/>
      <c r="CG93" s="530"/>
      <c r="CH93" s="530"/>
      <c r="CI93" s="530"/>
      <c r="CJ93" s="530"/>
      <c r="CK93" s="530"/>
      <c r="CL93" s="530"/>
      <c r="CM93" s="530"/>
      <c r="CN93" s="530"/>
      <c r="CO93" s="530"/>
      <c r="CP93" s="530"/>
      <c r="CQ93" s="530"/>
      <c r="CR93" s="530"/>
      <c r="CS93" s="530"/>
      <c r="CT93" s="530"/>
      <c r="CU93" s="530"/>
      <c r="CV93" s="530"/>
      <c r="CW93" s="530"/>
      <c r="CX93" s="530"/>
      <c r="CY93" s="530"/>
      <c r="CZ93" s="530"/>
      <c r="DA93" s="530"/>
      <c r="DB93" s="530"/>
      <c r="DC93" s="530"/>
      <c r="DD93" s="530"/>
      <c r="DE93" s="530"/>
      <c r="DF93" s="530"/>
      <c r="DG93" s="530"/>
      <c r="DH93" s="530"/>
      <c r="DI93" s="530"/>
      <c r="DJ93" s="530"/>
      <c r="DK93" s="530"/>
      <c r="DL93" s="530"/>
      <c r="DM93" s="530"/>
      <c r="DN93" s="530"/>
      <c r="DO93" s="530"/>
      <c r="DP93" s="530"/>
      <c r="DQ93" s="530"/>
      <c r="DR93" s="530"/>
      <c r="DS93" s="530"/>
      <c r="DT93" s="530"/>
      <c r="DU93" s="530"/>
      <c r="DV93" s="530"/>
      <c r="DW93" s="530"/>
      <c r="DX93" s="530"/>
      <c r="DY93" s="530"/>
      <c r="DZ93" s="530"/>
      <c r="EA93" s="530"/>
      <c r="EB93" s="530"/>
      <c r="EC93" s="530"/>
      <c r="ED93" s="530"/>
      <c r="EE93" s="530"/>
      <c r="EF93" s="530"/>
      <c r="EG93" s="530"/>
      <c r="EH93" s="530"/>
      <c r="EI93" s="530"/>
      <c r="EJ93" s="530"/>
      <c r="EK93" s="530"/>
      <c r="EL93" s="530"/>
      <c r="EM93" s="530"/>
      <c r="EN93" s="530"/>
      <c r="EO93" s="530"/>
      <c r="EP93" s="530"/>
      <c r="EQ93" s="530"/>
      <c r="ER93" s="530"/>
      <c r="ES93" s="530"/>
      <c r="ET93" s="530"/>
      <c r="EU93" s="530"/>
      <c r="EV93" s="530"/>
      <c r="EW93" s="530"/>
      <c r="EX93" s="530"/>
      <c r="EY93" s="530"/>
      <c r="EZ93" s="530"/>
      <c r="FA93" s="530"/>
      <c r="FB93" s="530"/>
      <c r="FC93" s="530"/>
      <c r="FD93" s="530"/>
      <c r="FE93" s="530"/>
      <c r="FF93" s="530"/>
      <c r="FG93" s="530"/>
      <c r="FH93" s="530"/>
      <c r="FI93" s="530"/>
      <c r="FJ93" s="530"/>
      <c r="FK93" s="530"/>
      <c r="FL93" s="530"/>
      <c r="FM93" s="530"/>
      <c r="FN93" s="530"/>
      <c r="FO93" s="530"/>
      <c r="FP93" s="530"/>
      <c r="FQ93" s="530"/>
      <c r="FR93" s="530"/>
      <c r="FS93" s="530"/>
      <c r="FT93" s="530"/>
      <c r="FU93" s="530"/>
      <c r="FV93" s="530"/>
      <c r="FW93" s="530"/>
      <c r="FX93" s="530"/>
      <c r="FY93" s="530"/>
      <c r="FZ93" s="530"/>
      <c r="GA93" s="530"/>
      <c r="GB93" s="530"/>
      <c r="GC93" s="530"/>
      <c r="GD93" s="530"/>
      <c r="GE93" s="530"/>
      <c r="GF93" s="530"/>
      <c r="GG93" s="530"/>
      <c r="GH93" s="530"/>
      <c r="GI93" s="530"/>
      <c r="GJ93" s="530"/>
      <c r="GK93" s="530"/>
      <c r="GL93" s="530"/>
      <c r="GM93" s="530"/>
      <c r="GN93" s="530"/>
      <c r="GO93" s="530"/>
      <c r="GP93" s="530"/>
      <c r="GQ93" s="530"/>
      <c r="GR93" s="530"/>
      <c r="GS93" s="530"/>
      <c r="GT93" s="530"/>
      <c r="GU93" s="530"/>
      <c r="GV93" s="530"/>
      <c r="GW93" s="530"/>
      <c r="GX93" s="530"/>
    </row>
    <row r="94" spans="2:206" ht="40.5" customHeight="1" thickBot="1" x14ac:dyDescent="0.4"/>
    <row r="95" spans="2:206" s="530" customFormat="1" ht="25" customHeight="1" x14ac:dyDescent="0.35">
      <c r="B95" s="620" t="s">
        <v>229</v>
      </c>
      <c r="C95" s="543"/>
      <c r="D95" s="543"/>
      <c r="E95" s="543"/>
      <c r="F95" s="543"/>
      <c r="G95" s="543"/>
      <c r="H95" s="543"/>
      <c r="I95" s="543"/>
      <c r="J95" s="543"/>
      <c r="K95" s="543"/>
      <c r="L95" s="543"/>
      <c r="M95" s="621"/>
      <c r="N95" s="622" t="s">
        <v>163</v>
      </c>
      <c r="O95" s="545" t="s">
        <v>162</v>
      </c>
      <c r="GQ95" s="527"/>
      <c r="GR95" s="527"/>
      <c r="GS95" s="527"/>
      <c r="GT95" s="527"/>
      <c r="GU95" s="527"/>
      <c r="GV95" s="527"/>
      <c r="GW95" s="527"/>
      <c r="GX95" s="527"/>
    </row>
    <row r="96" spans="2:206" s="530" customFormat="1" ht="14.5" customHeight="1" x14ac:dyDescent="0.35">
      <c r="B96" s="555" t="s">
        <v>167</v>
      </c>
      <c r="C96" s="556"/>
      <c r="D96" s="556"/>
      <c r="E96" s="625" t="s">
        <v>137</v>
      </c>
      <c r="F96" s="624"/>
      <c r="G96" s="694"/>
      <c r="H96" s="627"/>
      <c r="I96" s="695"/>
      <c r="J96" s="627"/>
      <c r="K96" s="628"/>
      <c r="L96" s="553" t="s">
        <v>138</v>
      </c>
      <c r="M96" s="554"/>
      <c r="N96" s="736">
        <f>Budgeted_Enter_Data!B15</f>
        <v>0</v>
      </c>
      <c r="O96" s="737">
        <f>Expended_Enter_Data!B15</f>
        <v>0</v>
      </c>
      <c r="GQ96" s="527"/>
      <c r="GR96" s="527"/>
      <c r="GS96" s="527"/>
      <c r="GT96" s="527"/>
      <c r="GU96" s="527"/>
      <c r="GV96" s="527"/>
      <c r="GW96" s="527"/>
      <c r="GX96" s="527"/>
    </row>
    <row r="97" spans="2:206" s="530" customFormat="1" ht="14.5" customHeight="1" x14ac:dyDescent="0.35">
      <c r="B97" s="631"/>
      <c r="C97" s="632"/>
      <c r="D97" s="632"/>
      <c r="E97" s="633"/>
      <c r="F97" s="632"/>
      <c r="G97" s="681"/>
      <c r="H97" s="682"/>
      <c r="I97" s="683"/>
      <c r="J97" s="635"/>
      <c r="K97" s="636"/>
      <c r="L97" s="562" t="s">
        <v>139</v>
      </c>
      <c r="M97" s="563"/>
      <c r="N97" s="734">
        <f>Budgeted_Enter_Data!C15</f>
        <v>0</v>
      </c>
      <c r="O97" s="735">
        <f>Expended_Enter_Data!C15</f>
        <v>0</v>
      </c>
      <c r="GQ97" s="527"/>
      <c r="GR97" s="527"/>
      <c r="GS97" s="527"/>
      <c r="GT97" s="527"/>
      <c r="GU97" s="527"/>
      <c r="GV97" s="527"/>
      <c r="GW97" s="527"/>
      <c r="GX97" s="527"/>
    </row>
    <row r="98" spans="2:206" s="530" customFormat="1" ht="14.5" customHeight="1" x14ac:dyDescent="0.35">
      <c r="B98" s="637" t="s">
        <v>216</v>
      </c>
      <c r="C98" s="638"/>
      <c r="D98" s="638"/>
      <c r="E98" s="638"/>
      <c r="F98" s="638"/>
      <c r="G98" s="638"/>
      <c r="H98" s="638"/>
      <c r="I98" s="639"/>
      <c r="J98" s="671"/>
      <c r="K98" s="641"/>
      <c r="L98" s="562" t="s">
        <v>140</v>
      </c>
      <c r="M98" s="563"/>
      <c r="N98" s="734">
        <f>Budgeted_Enter_Data!D15</f>
        <v>0</v>
      </c>
      <c r="O98" s="735">
        <f>Expended_Enter_Data!D15</f>
        <v>0</v>
      </c>
      <c r="GQ98" s="527"/>
      <c r="GR98" s="527"/>
      <c r="GS98" s="527"/>
      <c r="GT98" s="527"/>
      <c r="GU98" s="527"/>
      <c r="GV98" s="527"/>
      <c r="GW98" s="527"/>
      <c r="GX98" s="527"/>
    </row>
    <row r="99" spans="2:206" s="530" customFormat="1" ht="14.5" customHeight="1" x14ac:dyDescent="0.35">
      <c r="B99" s="569"/>
      <c r="C99" s="570"/>
      <c r="D99" s="570"/>
      <c r="E99" s="570"/>
      <c r="F99" s="570"/>
      <c r="G99" s="570"/>
      <c r="H99" s="570"/>
      <c r="I99" s="571"/>
      <c r="J99" s="671"/>
      <c r="K99" s="641"/>
      <c r="L99" s="562" t="s">
        <v>35</v>
      </c>
      <c r="M99" s="563"/>
      <c r="N99" s="734">
        <f>Budgeted_Enter_Data!E15</f>
        <v>0</v>
      </c>
      <c r="O99" s="735">
        <f>Expended_Enter_Data!E15</f>
        <v>0</v>
      </c>
      <c r="GQ99" s="527"/>
      <c r="GR99" s="527"/>
      <c r="GS99" s="527"/>
      <c r="GT99" s="527"/>
      <c r="GU99" s="527"/>
      <c r="GV99" s="527"/>
      <c r="GW99" s="527"/>
      <c r="GX99" s="527"/>
    </row>
    <row r="100" spans="2:206" s="530" customFormat="1" ht="14.5" customHeight="1" x14ac:dyDescent="0.35">
      <c r="B100" s="569"/>
      <c r="C100" s="570"/>
      <c r="D100" s="570"/>
      <c r="E100" s="570"/>
      <c r="F100" s="570"/>
      <c r="G100" s="570"/>
      <c r="H100" s="570"/>
      <c r="I100" s="571"/>
      <c r="J100" s="671"/>
      <c r="K100" s="641"/>
      <c r="L100" s="562" t="s">
        <v>36</v>
      </c>
      <c r="M100" s="563"/>
      <c r="N100" s="734">
        <f>Budgeted_Enter_Data!F15</f>
        <v>0</v>
      </c>
      <c r="O100" s="735">
        <f>Expended_Enter_Data!F15</f>
        <v>0</v>
      </c>
      <c r="GQ100" s="527"/>
      <c r="GR100" s="527"/>
      <c r="GS100" s="527"/>
      <c r="GT100" s="527"/>
      <c r="GU100" s="527"/>
      <c r="GV100" s="527"/>
      <c r="GW100" s="527"/>
      <c r="GX100" s="527"/>
    </row>
    <row r="101" spans="2:206" s="530" customFormat="1" ht="14.5" customHeight="1" x14ac:dyDescent="0.35">
      <c r="B101" s="642"/>
      <c r="C101" s="643"/>
      <c r="D101" s="643"/>
      <c r="E101" s="643"/>
      <c r="F101" s="643"/>
      <c r="G101" s="643"/>
      <c r="H101" s="643"/>
      <c r="I101" s="644"/>
      <c r="J101" s="672"/>
      <c r="K101" s="646"/>
      <c r="L101" s="577" t="s">
        <v>141</v>
      </c>
      <c r="M101" s="578"/>
      <c r="N101" s="734">
        <f>Budgeted_Enter_Data!G15</f>
        <v>0</v>
      </c>
      <c r="O101" s="735">
        <f>Expended_Enter_Data!G15</f>
        <v>0</v>
      </c>
      <c r="GQ101" s="527"/>
      <c r="GR101" s="527"/>
      <c r="GS101" s="527"/>
      <c r="GT101" s="527"/>
      <c r="GU101" s="527"/>
      <c r="GV101" s="527"/>
      <c r="GW101" s="527"/>
      <c r="GX101" s="527"/>
    </row>
    <row r="102" spans="2:206" s="530" customFormat="1" ht="14.5" customHeight="1" x14ac:dyDescent="0.35">
      <c r="B102" s="647" t="s">
        <v>142</v>
      </c>
      <c r="C102" s="648"/>
      <c r="D102" s="648"/>
      <c r="E102" s="649" t="s">
        <v>143</v>
      </c>
      <c r="F102" s="650"/>
      <c r="G102" s="651"/>
      <c r="H102" s="652" t="s">
        <v>144</v>
      </c>
      <c r="I102" s="653"/>
      <c r="J102" s="653"/>
      <c r="K102" s="654"/>
      <c r="L102" s="655" t="s">
        <v>145</v>
      </c>
      <c r="M102" s="655"/>
      <c r="N102" s="655" t="s">
        <v>146</v>
      </c>
      <c r="O102" s="656"/>
      <c r="GQ102" s="527"/>
      <c r="GR102" s="527"/>
      <c r="GS102" s="527"/>
      <c r="GT102" s="527"/>
      <c r="GU102" s="527"/>
      <c r="GV102" s="527"/>
      <c r="GW102" s="527"/>
      <c r="GX102" s="527"/>
    </row>
    <row r="103" spans="2:206" s="530" customFormat="1" ht="31.5" customHeight="1" x14ac:dyDescent="0.35">
      <c r="B103" s="590"/>
      <c r="C103" s="591"/>
      <c r="D103" s="592"/>
      <c r="E103" s="593"/>
      <c r="F103" s="594"/>
      <c r="G103" s="595"/>
      <c r="H103" s="657" t="s">
        <v>186</v>
      </c>
      <c r="I103" s="658"/>
      <c r="J103" s="657" t="s">
        <v>187</v>
      </c>
      <c r="K103" s="658"/>
      <c r="L103" s="659" t="s">
        <v>168</v>
      </c>
      <c r="M103" s="659"/>
      <c r="N103" s="659" t="s">
        <v>188</v>
      </c>
      <c r="O103" s="660"/>
      <c r="GQ103" s="527"/>
      <c r="GR103" s="527"/>
      <c r="GS103" s="527"/>
      <c r="GT103" s="527"/>
      <c r="GU103" s="527"/>
      <c r="GV103" s="527"/>
      <c r="GW103" s="527"/>
      <c r="GX103" s="527"/>
    </row>
    <row r="104" spans="2:206" ht="15.5" customHeight="1" x14ac:dyDescent="0.35">
      <c r="B104" s="515" t="s">
        <v>217</v>
      </c>
      <c r="C104" s="516"/>
      <c r="D104" s="517"/>
      <c r="E104" s="518" t="s">
        <v>270</v>
      </c>
      <c r="F104" s="519"/>
      <c r="G104" s="520"/>
      <c r="H104" s="601" t="s">
        <v>41</v>
      </c>
      <c r="I104" s="601" t="s">
        <v>42</v>
      </c>
      <c r="J104" s="601" t="s">
        <v>41</v>
      </c>
      <c r="K104" s="601" t="s">
        <v>42</v>
      </c>
      <c r="L104" s="602"/>
      <c r="M104" s="602"/>
      <c r="N104" s="603" t="s">
        <v>14</v>
      </c>
      <c r="O104" s="604" t="s">
        <v>46</v>
      </c>
    </row>
    <row r="105" spans="2:206" ht="80" customHeight="1" x14ac:dyDescent="0.35">
      <c r="B105" s="521"/>
      <c r="C105" s="522"/>
      <c r="D105" s="523"/>
      <c r="E105" s="524"/>
      <c r="F105" s="525"/>
      <c r="G105" s="526"/>
      <c r="H105" s="740" t="str">
        <f>Summary!C22</f>
        <v>.</v>
      </c>
      <c r="I105" s="740" t="str">
        <f>Summary!D22</f>
        <v>.</v>
      </c>
      <c r="J105" s="741" t="str">
        <f>Summary!C23</f>
        <v>.</v>
      </c>
      <c r="K105" s="741" t="str">
        <f>Summary!D23</f>
        <v>.</v>
      </c>
      <c r="L105" s="605" t="s">
        <v>277</v>
      </c>
      <c r="M105" s="606"/>
      <c r="N105" s="747">
        <f>Budgeted_Enter_Data!B15</f>
        <v>0</v>
      </c>
      <c r="O105" s="748">
        <f>Expended_Enter_Data!B15</f>
        <v>0</v>
      </c>
      <c r="P105" s="661"/>
    </row>
    <row r="106" spans="2:206" ht="18" customHeight="1" x14ac:dyDescent="0.35">
      <c r="B106" s="608" t="s">
        <v>151</v>
      </c>
      <c r="C106" s="609"/>
      <c r="D106" s="609"/>
      <c r="E106" s="610"/>
      <c r="F106" s="610"/>
      <c r="G106" s="610"/>
      <c r="H106" s="610"/>
      <c r="I106" s="610"/>
      <c r="J106" s="610"/>
      <c r="K106" s="610"/>
      <c r="L106" s="610"/>
      <c r="M106" s="611"/>
      <c r="N106" s="611"/>
      <c r="O106" s="612"/>
    </row>
    <row r="107" spans="2:206" s="615" customFormat="1" ht="35.25" customHeight="1" thickBot="1" x14ac:dyDescent="0.4">
      <c r="B107" s="673" t="s">
        <v>218</v>
      </c>
      <c r="C107" s="674"/>
      <c r="D107" s="674"/>
      <c r="E107" s="675"/>
      <c r="F107" s="675"/>
      <c r="G107" s="675"/>
      <c r="H107" s="675"/>
      <c r="I107" s="675"/>
      <c r="J107" s="675"/>
      <c r="K107" s="675"/>
      <c r="L107" s="675"/>
      <c r="M107" s="676"/>
      <c r="N107" s="676"/>
      <c r="O107" s="677"/>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c r="BR107" s="530"/>
      <c r="BS107" s="530"/>
      <c r="BT107" s="530"/>
      <c r="BU107" s="530"/>
      <c r="BV107" s="530"/>
      <c r="BW107" s="530"/>
      <c r="BX107" s="530"/>
      <c r="BY107" s="530"/>
      <c r="BZ107" s="530"/>
      <c r="CA107" s="530"/>
      <c r="CB107" s="530"/>
      <c r="CC107" s="530"/>
      <c r="CD107" s="530"/>
      <c r="CE107" s="530"/>
      <c r="CF107" s="530"/>
      <c r="CG107" s="530"/>
      <c r="CH107" s="530"/>
      <c r="CI107" s="530"/>
      <c r="CJ107" s="530"/>
      <c r="CK107" s="530"/>
      <c r="CL107" s="530"/>
      <c r="CM107" s="530"/>
      <c r="CN107" s="530"/>
      <c r="CO107" s="530"/>
      <c r="CP107" s="530"/>
      <c r="CQ107" s="530"/>
      <c r="CR107" s="530"/>
      <c r="CS107" s="530"/>
      <c r="CT107" s="530"/>
      <c r="CU107" s="530"/>
      <c r="CV107" s="530"/>
      <c r="CW107" s="530"/>
      <c r="CX107" s="530"/>
      <c r="CY107" s="530"/>
      <c r="CZ107" s="530"/>
      <c r="DA107" s="530"/>
      <c r="DB107" s="530"/>
      <c r="DC107" s="530"/>
      <c r="DD107" s="530"/>
      <c r="DE107" s="530"/>
      <c r="DF107" s="530"/>
      <c r="DG107" s="530"/>
      <c r="DH107" s="530"/>
      <c r="DI107" s="530"/>
      <c r="DJ107" s="530"/>
      <c r="DK107" s="530"/>
      <c r="DL107" s="530"/>
      <c r="DM107" s="530"/>
      <c r="DN107" s="530"/>
      <c r="DO107" s="530"/>
      <c r="DP107" s="530"/>
      <c r="DQ107" s="530"/>
      <c r="DR107" s="530"/>
      <c r="DS107" s="530"/>
      <c r="DT107" s="530"/>
      <c r="DU107" s="530"/>
      <c r="DV107" s="530"/>
      <c r="DW107" s="530"/>
      <c r="DX107" s="530"/>
      <c r="DY107" s="530"/>
      <c r="DZ107" s="530"/>
      <c r="EA107" s="530"/>
      <c r="EB107" s="530"/>
      <c r="EC107" s="530"/>
      <c r="ED107" s="530"/>
      <c r="EE107" s="530"/>
      <c r="EF107" s="530"/>
      <c r="EG107" s="530"/>
      <c r="EH107" s="530"/>
      <c r="EI107" s="530"/>
      <c r="EJ107" s="530"/>
      <c r="EK107" s="530"/>
      <c r="EL107" s="530"/>
      <c r="EM107" s="530"/>
      <c r="EN107" s="530"/>
      <c r="EO107" s="530"/>
      <c r="EP107" s="530"/>
      <c r="EQ107" s="530"/>
      <c r="ER107" s="530"/>
      <c r="ES107" s="530"/>
      <c r="ET107" s="530"/>
      <c r="EU107" s="530"/>
      <c r="EV107" s="530"/>
      <c r="EW107" s="530"/>
      <c r="EX107" s="530"/>
      <c r="EY107" s="530"/>
      <c r="EZ107" s="530"/>
      <c r="FA107" s="530"/>
      <c r="FB107" s="530"/>
      <c r="FC107" s="530"/>
      <c r="FD107" s="530"/>
      <c r="FE107" s="530"/>
      <c r="FF107" s="530"/>
      <c r="FG107" s="530"/>
      <c r="FH107" s="530"/>
      <c r="FI107" s="530"/>
      <c r="FJ107" s="530"/>
      <c r="FK107" s="530"/>
      <c r="FL107" s="530"/>
      <c r="FM107" s="530"/>
      <c r="FN107" s="530"/>
      <c r="FO107" s="530"/>
      <c r="FP107" s="530"/>
      <c r="FQ107" s="530"/>
      <c r="FR107" s="530"/>
      <c r="FS107" s="530"/>
      <c r="FT107" s="530"/>
      <c r="FU107" s="530"/>
      <c r="FV107" s="530"/>
      <c r="FW107" s="530"/>
      <c r="FX107" s="530"/>
      <c r="FY107" s="530"/>
      <c r="FZ107" s="530"/>
      <c r="GA107" s="530"/>
      <c r="GB107" s="530"/>
      <c r="GC107" s="530"/>
      <c r="GD107" s="530"/>
      <c r="GE107" s="530"/>
      <c r="GF107" s="530"/>
      <c r="GG107" s="530"/>
      <c r="GH107" s="530"/>
      <c r="GI107" s="530"/>
      <c r="GJ107" s="530"/>
      <c r="GK107" s="530"/>
      <c r="GL107" s="530"/>
      <c r="GM107" s="530"/>
      <c r="GN107" s="530"/>
      <c r="GO107" s="530"/>
      <c r="GP107" s="530"/>
      <c r="GQ107" s="530"/>
      <c r="GR107" s="530"/>
      <c r="GS107" s="530"/>
      <c r="GT107" s="530"/>
      <c r="GU107" s="530"/>
      <c r="GV107" s="530"/>
      <c r="GW107" s="530"/>
      <c r="GX107" s="530"/>
    </row>
    <row r="108" spans="2:206" s="615" customFormat="1" ht="5" customHeight="1" thickBot="1" x14ac:dyDescent="0.4">
      <c r="B108" s="678"/>
      <c r="C108" s="679"/>
      <c r="D108" s="679"/>
      <c r="E108" s="679"/>
      <c r="F108" s="679"/>
      <c r="G108" s="679"/>
      <c r="H108" s="679"/>
      <c r="I108" s="679"/>
      <c r="J108" s="679"/>
      <c r="K108" s="679"/>
      <c r="L108" s="679"/>
      <c r="M108" s="679"/>
      <c r="N108" s="679"/>
      <c r="O108" s="68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530"/>
      <c r="BQ108" s="530"/>
      <c r="BR108" s="530"/>
      <c r="BS108" s="530"/>
      <c r="BT108" s="530"/>
      <c r="BU108" s="530"/>
      <c r="BV108" s="530"/>
      <c r="BW108" s="530"/>
      <c r="BX108" s="530"/>
      <c r="BY108" s="530"/>
      <c r="BZ108" s="530"/>
      <c r="CA108" s="530"/>
      <c r="CB108" s="530"/>
      <c r="CC108" s="530"/>
      <c r="CD108" s="530"/>
      <c r="CE108" s="530"/>
      <c r="CF108" s="530"/>
      <c r="CG108" s="530"/>
      <c r="CH108" s="530"/>
      <c r="CI108" s="530"/>
      <c r="CJ108" s="530"/>
      <c r="CK108" s="530"/>
      <c r="CL108" s="530"/>
      <c r="CM108" s="530"/>
      <c r="CN108" s="530"/>
      <c r="CO108" s="530"/>
      <c r="CP108" s="530"/>
      <c r="CQ108" s="530"/>
      <c r="CR108" s="530"/>
      <c r="CS108" s="530"/>
      <c r="CT108" s="530"/>
      <c r="CU108" s="530"/>
      <c r="CV108" s="530"/>
      <c r="CW108" s="530"/>
      <c r="CX108" s="530"/>
      <c r="CY108" s="530"/>
      <c r="CZ108" s="530"/>
      <c r="DA108" s="530"/>
      <c r="DB108" s="530"/>
      <c r="DC108" s="530"/>
      <c r="DD108" s="530"/>
      <c r="DE108" s="530"/>
      <c r="DF108" s="530"/>
      <c r="DG108" s="530"/>
      <c r="DH108" s="530"/>
      <c r="DI108" s="530"/>
      <c r="DJ108" s="530"/>
      <c r="DK108" s="530"/>
      <c r="DL108" s="530"/>
      <c r="DM108" s="530"/>
      <c r="DN108" s="530"/>
      <c r="DO108" s="530"/>
      <c r="DP108" s="530"/>
      <c r="DQ108" s="530"/>
      <c r="DR108" s="530"/>
      <c r="DS108" s="530"/>
      <c r="DT108" s="530"/>
      <c r="DU108" s="530"/>
      <c r="DV108" s="530"/>
      <c r="DW108" s="530"/>
      <c r="DX108" s="530"/>
      <c r="DY108" s="530"/>
      <c r="DZ108" s="530"/>
      <c r="EA108" s="530"/>
      <c r="EB108" s="530"/>
      <c r="EC108" s="530"/>
      <c r="ED108" s="530"/>
      <c r="EE108" s="530"/>
      <c r="EF108" s="530"/>
      <c r="EG108" s="530"/>
      <c r="EH108" s="530"/>
      <c r="EI108" s="530"/>
      <c r="EJ108" s="530"/>
      <c r="EK108" s="530"/>
      <c r="EL108" s="530"/>
      <c r="EM108" s="530"/>
      <c r="EN108" s="530"/>
      <c r="EO108" s="530"/>
      <c r="EP108" s="530"/>
      <c r="EQ108" s="530"/>
      <c r="ER108" s="530"/>
      <c r="ES108" s="530"/>
      <c r="ET108" s="530"/>
      <c r="EU108" s="530"/>
      <c r="EV108" s="530"/>
      <c r="EW108" s="530"/>
      <c r="EX108" s="530"/>
      <c r="EY108" s="530"/>
      <c r="EZ108" s="530"/>
      <c r="FA108" s="530"/>
      <c r="FB108" s="530"/>
      <c r="FC108" s="530"/>
      <c r="FD108" s="530"/>
      <c r="FE108" s="530"/>
      <c r="FF108" s="530"/>
      <c r="FG108" s="530"/>
      <c r="FH108" s="530"/>
      <c r="FI108" s="530"/>
      <c r="FJ108" s="530"/>
      <c r="FK108" s="530"/>
      <c r="FL108" s="530"/>
      <c r="FM108" s="530"/>
      <c r="FN108" s="530"/>
      <c r="FO108" s="530"/>
      <c r="FP108" s="530"/>
      <c r="FQ108" s="530"/>
      <c r="FR108" s="530"/>
      <c r="FS108" s="530"/>
      <c r="FT108" s="530"/>
      <c r="FU108" s="530"/>
      <c r="FV108" s="530"/>
      <c r="FW108" s="530"/>
      <c r="FX108" s="530"/>
      <c r="FY108" s="530"/>
      <c r="FZ108" s="530"/>
      <c r="GA108" s="530"/>
      <c r="GB108" s="530"/>
      <c r="GC108" s="530"/>
      <c r="GD108" s="530"/>
      <c r="GE108" s="530"/>
      <c r="GF108" s="530"/>
      <c r="GG108" s="530"/>
      <c r="GH108" s="530"/>
      <c r="GI108" s="530"/>
      <c r="GJ108" s="530"/>
      <c r="GK108" s="530"/>
      <c r="GL108" s="530"/>
      <c r="GM108" s="530"/>
      <c r="GN108" s="530"/>
      <c r="GO108" s="530"/>
      <c r="GP108" s="530"/>
      <c r="GQ108" s="530"/>
      <c r="GR108" s="530"/>
      <c r="GS108" s="530"/>
      <c r="GT108" s="530"/>
      <c r="GU108" s="530"/>
      <c r="GV108" s="530"/>
      <c r="GW108" s="530"/>
      <c r="GX108" s="530"/>
    </row>
    <row r="109" spans="2:206" ht="40.5" customHeight="1" thickBot="1" x14ac:dyDescent="0.4"/>
    <row r="110" spans="2:206" s="530" customFormat="1" ht="25" customHeight="1" x14ac:dyDescent="0.35">
      <c r="B110" s="620" t="s">
        <v>230</v>
      </c>
      <c r="C110" s="543"/>
      <c r="D110" s="543"/>
      <c r="E110" s="543"/>
      <c r="F110" s="543"/>
      <c r="G110" s="543"/>
      <c r="H110" s="543"/>
      <c r="I110" s="543"/>
      <c r="J110" s="543"/>
      <c r="K110" s="543"/>
      <c r="L110" s="543"/>
      <c r="M110" s="621"/>
      <c r="N110" s="622" t="s">
        <v>163</v>
      </c>
      <c r="O110" s="545" t="s">
        <v>162</v>
      </c>
      <c r="GQ110" s="527"/>
      <c r="GR110" s="527"/>
      <c r="GS110" s="527"/>
      <c r="GT110" s="527"/>
      <c r="GU110" s="527"/>
      <c r="GV110" s="527"/>
      <c r="GW110" s="527"/>
      <c r="GX110" s="527"/>
    </row>
    <row r="111" spans="2:206" s="530" customFormat="1" ht="14.5" customHeight="1" x14ac:dyDescent="0.35">
      <c r="B111" s="555" t="s">
        <v>155</v>
      </c>
      <c r="C111" s="556"/>
      <c r="D111" s="556"/>
      <c r="E111" s="625" t="s">
        <v>137</v>
      </c>
      <c r="F111" s="624"/>
      <c r="G111" s="694"/>
      <c r="H111" s="627"/>
      <c r="I111" s="695"/>
      <c r="J111" s="627"/>
      <c r="K111" s="628"/>
      <c r="L111" s="553" t="s">
        <v>138</v>
      </c>
      <c r="M111" s="554"/>
      <c r="N111" s="736">
        <f>Budgeted_Enter_Data!B16</f>
        <v>0</v>
      </c>
      <c r="O111" s="737">
        <f>Expended_Enter_Data!B16</f>
        <v>0</v>
      </c>
      <c r="GQ111" s="527"/>
      <c r="GR111" s="527"/>
      <c r="GS111" s="527"/>
      <c r="GT111" s="527"/>
      <c r="GU111" s="527"/>
      <c r="GV111" s="527"/>
      <c r="GW111" s="527"/>
      <c r="GX111" s="527"/>
    </row>
    <row r="112" spans="2:206" s="530" customFormat="1" ht="14.5" customHeight="1" x14ac:dyDescent="0.35">
      <c r="B112" s="631"/>
      <c r="C112" s="632"/>
      <c r="D112" s="632"/>
      <c r="E112" s="633"/>
      <c r="F112" s="632"/>
      <c r="G112" s="681"/>
      <c r="H112" s="682"/>
      <c r="I112" s="683"/>
      <c r="J112" s="670"/>
      <c r="K112" s="636"/>
      <c r="L112" s="562" t="s">
        <v>139</v>
      </c>
      <c r="M112" s="563"/>
      <c r="N112" s="734">
        <f>Budgeted_Enter_Data!C16</f>
        <v>0</v>
      </c>
      <c r="O112" s="735">
        <f>Expended_Enter_Data!C16</f>
        <v>0</v>
      </c>
      <c r="GQ112" s="527"/>
      <c r="GR112" s="527"/>
      <c r="GS112" s="527"/>
      <c r="GT112" s="527"/>
      <c r="GU112" s="527"/>
      <c r="GV112" s="527"/>
      <c r="GW112" s="527"/>
      <c r="GX112" s="527"/>
    </row>
    <row r="113" spans="2:206" s="530" customFormat="1" ht="14.5" customHeight="1" x14ac:dyDescent="0.35">
      <c r="B113" s="637" t="s">
        <v>267</v>
      </c>
      <c r="C113" s="638"/>
      <c r="D113" s="638"/>
      <c r="E113" s="638"/>
      <c r="F113" s="638"/>
      <c r="G113" s="638"/>
      <c r="H113" s="638"/>
      <c r="I113" s="639"/>
      <c r="J113" s="671"/>
      <c r="K113" s="641"/>
      <c r="L113" s="562" t="s">
        <v>140</v>
      </c>
      <c r="M113" s="563"/>
      <c r="N113" s="734">
        <f>Budgeted_Enter_Data!D16</f>
        <v>0</v>
      </c>
      <c r="O113" s="735">
        <f>Expended_Enter_Data!D16</f>
        <v>0</v>
      </c>
      <c r="GQ113" s="527"/>
      <c r="GR113" s="527"/>
      <c r="GS113" s="527"/>
      <c r="GT113" s="527"/>
      <c r="GU113" s="527"/>
      <c r="GV113" s="527"/>
      <c r="GW113" s="527"/>
      <c r="GX113" s="527"/>
    </row>
    <row r="114" spans="2:206" s="530" customFormat="1" ht="14.5" customHeight="1" x14ac:dyDescent="0.35">
      <c r="B114" s="569"/>
      <c r="C114" s="570"/>
      <c r="D114" s="570"/>
      <c r="E114" s="570"/>
      <c r="F114" s="570"/>
      <c r="G114" s="570"/>
      <c r="H114" s="570"/>
      <c r="I114" s="571"/>
      <c r="J114" s="671"/>
      <c r="K114" s="641"/>
      <c r="L114" s="562" t="s">
        <v>35</v>
      </c>
      <c r="M114" s="563"/>
      <c r="N114" s="734">
        <f>Budgeted_Enter_Data!E16</f>
        <v>0</v>
      </c>
      <c r="O114" s="735">
        <f>Expended_Enter_Data!E16</f>
        <v>0</v>
      </c>
      <c r="GQ114" s="527"/>
      <c r="GR114" s="527"/>
      <c r="GS114" s="527"/>
      <c r="GT114" s="527"/>
      <c r="GU114" s="527"/>
      <c r="GV114" s="527"/>
      <c r="GW114" s="527"/>
      <c r="GX114" s="527"/>
    </row>
    <row r="115" spans="2:206" s="530" customFormat="1" ht="14.5" customHeight="1" x14ac:dyDescent="0.35">
      <c r="B115" s="569"/>
      <c r="C115" s="570"/>
      <c r="D115" s="570"/>
      <c r="E115" s="570"/>
      <c r="F115" s="570"/>
      <c r="G115" s="570"/>
      <c r="H115" s="570"/>
      <c r="I115" s="571"/>
      <c r="J115" s="671"/>
      <c r="K115" s="641"/>
      <c r="L115" s="562" t="s">
        <v>36</v>
      </c>
      <c r="M115" s="563"/>
      <c r="N115" s="734">
        <f>Budgeted_Enter_Data!F16</f>
        <v>0</v>
      </c>
      <c r="O115" s="735">
        <f>Expended_Enter_Data!F16</f>
        <v>0</v>
      </c>
      <c r="GQ115" s="527"/>
      <c r="GR115" s="527"/>
      <c r="GS115" s="527"/>
      <c r="GT115" s="527"/>
      <c r="GU115" s="527"/>
      <c r="GV115" s="527"/>
      <c r="GW115" s="527"/>
      <c r="GX115" s="527"/>
    </row>
    <row r="116" spans="2:206" s="530" customFormat="1" ht="14.5" customHeight="1" x14ac:dyDescent="0.35">
      <c r="B116" s="642"/>
      <c r="C116" s="643"/>
      <c r="D116" s="643"/>
      <c r="E116" s="643"/>
      <c r="F116" s="643"/>
      <c r="G116" s="643"/>
      <c r="H116" s="643"/>
      <c r="I116" s="644"/>
      <c r="J116" s="672"/>
      <c r="K116" s="646"/>
      <c r="L116" s="577" t="s">
        <v>141</v>
      </c>
      <c r="M116" s="578"/>
      <c r="N116" s="734">
        <f>Budgeted_Enter_Data!G16</f>
        <v>0</v>
      </c>
      <c r="O116" s="735">
        <f>Expended_Enter_Data!G16</f>
        <v>0</v>
      </c>
      <c r="GQ116" s="527"/>
      <c r="GR116" s="527"/>
      <c r="GS116" s="527"/>
      <c r="GT116" s="527"/>
      <c r="GU116" s="527"/>
      <c r="GV116" s="527"/>
      <c r="GW116" s="527"/>
      <c r="GX116" s="527"/>
    </row>
    <row r="117" spans="2:206" s="530" customFormat="1" ht="14.5" customHeight="1" x14ac:dyDescent="0.35">
      <c r="B117" s="647" t="s">
        <v>142</v>
      </c>
      <c r="C117" s="648"/>
      <c r="D117" s="648"/>
      <c r="E117" s="649" t="s">
        <v>143</v>
      </c>
      <c r="F117" s="650"/>
      <c r="G117" s="651"/>
      <c r="H117" s="652" t="s">
        <v>144</v>
      </c>
      <c r="I117" s="653"/>
      <c r="J117" s="653"/>
      <c r="K117" s="654"/>
      <c r="L117" s="655" t="s">
        <v>145</v>
      </c>
      <c r="M117" s="655"/>
      <c r="N117" s="655" t="s">
        <v>146</v>
      </c>
      <c r="O117" s="656"/>
      <c r="GQ117" s="527"/>
      <c r="GR117" s="527"/>
      <c r="GS117" s="527"/>
      <c r="GT117" s="527"/>
      <c r="GU117" s="527"/>
      <c r="GV117" s="527"/>
      <c r="GW117" s="527"/>
      <c r="GX117" s="527"/>
    </row>
    <row r="118" spans="2:206" s="530" customFormat="1" ht="32" customHeight="1" x14ac:dyDescent="0.35">
      <c r="B118" s="590"/>
      <c r="C118" s="591"/>
      <c r="D118" s="592"/>
      <c r="E118" s="593"/>
      <c r="F118" s="594"/>
      <c r="G118" s="595"/>
      <c r="H118" s="657" t="s">
        <v>186</v>
      </c>
      <c r="I118" s="658"/>
      <c r="J118" s="657" t="s">
        <v>187</v>
      </c>
      <c r="K118" s="658"/>
      <c r="L118" s="659" t="s">
        <v>168</v>
      </c>
      <c r="M118" s="659"/>
      <c r="N118" s="659" t="s">
        <v>224</v>
      </c>
      <c r="O118" s="660"/>
      <c r="GQ118" s="527"/>
      <c r="GR118" s="527"/>
      <c r="GS118" s="527"/>
      <c r="GT118" s="527"/>
      <c r="GU118" s="527"/>
      <c r="GV118" s="527"/>
      <c r="GW118" s="527"/>
      <c r="GX118" s="527"/>
    </row>
    <row r="119" spans="2:206" ht="15.5" customHeight="1" x14ac:dyDescent="0.35">
      <c r="B119" s="515" t="s">
        <v>268</v>
      </c>
      <c r="C119" s="516"/>
      <c r="D119" s="517"/>
      <c r="E119" s="518" t="s">
        <v>269</v>
      </c>
      <c r="F119" s="519"/>
      <c r="G119" s="520"/>
      <c r="H119" s="601" t="s">
        <v>41</v>
      </c>
      <c r="I119" s="601" t="s">
        <v>42</v>
      </c>
      <c r="J119" s="601" t="s">
        <v>41</v>
      </c>
      <c r="K119" s="601" t="s">
        <v>42</v>
      </c>
      <c r="L119" s="602"/>
      <c r="M119" s="602"/>
      <c r="N119" s="603" t="s">
        <v>14</v>
      </c>
      <c r="O119" s="604" t="s">
        <v>46</v>
      </c>
    </row>
    <row r="120" spans="2:206" ht="149.5" customHeight="1" x14ac:dyDescent="0.35">
      <c r="B120" s="521"/>
      <c r="C120" s="522"/>
      <c r="D120" s="523"/>
      <c r="E120" s="524"/>
      <c r="F120" s="525"/>
      <c r="G120" s="526"/>
      <c r="H120" s="740" t="str">
        <f>Summary!C24</f>
        <v>.</v>
      </c>
      <c r="I120" s="740" t="str">
        <f>Summary!D24</f>
        <v>.</v>
      </c>
      <c r="J120" s="741" t="str">
        <f>Summary!C25</f>
        <v>.</v>
      </c>
      <c r="K120" s="741" t="str">
        <f>Summary!D25</f>
        <v>.</v>
      </c>
      <c r="L120" s="605" t="s">
        <v>277</v>
      </c>
      <c r="M120" s="606"/>
      <c r="N120" s="747">
        <f>Budgeted_Enter_Data!B16</f>
        <v>0</v>
      </c>
      <c r="O120" s="748">
        <f>Expended_Enter_Data!B16</f>
        <v>0</v>
      </c>
      <c r="P120" s="661"/>
    </row>
    <row r="121" spans="2:206" ht="18" customHeight="1" x14ac:dyDescent="0.35">
      <c r="B121" s="608" t="s">
        <v>151</v>
      </c>
      <c r="C121" s="609"/>
      <c r="D121" s="609"/>
      <c r="E121" s="610"/>
      <c r="F121" s="610"/>
      <c r="G121" s="610"/>
      <c r="H121" s="610"/>
      <c r="I121" s="610"/>
      <c r="J121" s="610"/>
      <c r="K121" s="610"/>
      <c r="L121" s="610"/>
      <c r="M121" s="611"/>
      <c r="N121" s="611"/>
      <c r="O121" s="612"/>
    </row>
    <row r="122" spans="2:206" s="615" customFormat="1" ht="35" customHeight="1" thickBot="1" x14ac:dyDescent="0.4">
      <c r="B122" s="673" t="s">
        <v>271</v>
      </c>
      <c r="C122" s="674"/>
      <c r="D122" s="674"/>
      <c r="E122" s="675"/>
      <c r="F122" s="675"/>
      <c r="G122" s="675"/>
      <c r="H122" s="675"/>
      <c r="I122" s="675"/>
      <c r="J122" s="675"/>
      <c r="K122" s="675"/>
      <c r="L122" s="675"/>
      <c r="M122" s="676"/>
      <c r="N122" s="676"/>
      <c r="O122" s="677"/>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0"/>
      <c r="BJ122" s="530"/>
      <c r="BK122" s="530"/>
      <c r="BL122" s="530"/>
      <c r="BM122" s="530"/>
      <c r="BN122" s="530"/>
      <c r="BO122" s="530"/>
      <c r="BP122" s="530"/>
      <c r="BQ122" s="530"/>
      <c r="BR122" s="530"/>
      <c r="BS122" s="530"/>
      <c r="BT122" s="530"/>
      <c r="BU122" s="530"/>
      <c r="BV122" s="530"/>
      <c r="BW122" s="530"/>
      <c r="BX122" s="530"/>
      <c r="BY122" s="530"/>
      <c r="BZ122" s="530"/>
      <c r="CA122" s="530"/>
      <c r="CB122" s="530"/>
      <c r="CC122" s="530"/>
      <c r="CD122" s="530"/>
      <c r="CE122" s="530"/>
      <c r="CF122" s="530"/>
      <c r="CG122" s="530"/>
      <c r="CH122" s="530"/>
      <c r="CI122" s="530"/>
      <c r="CJ122" s="530"/>
      <c r="CK122" s="530"/>
      <c r="CL122" s="530"/>
      <c r="CM122" s="530"/>
      <c r="CN122" s="530"/>
      <c r="CO122" s="530"/>
      <c r="CP122" s="530"/>
      <c r="CQ122" s="530"/>
      <c r="CR122" s="530"/>
      <c r="CS122" s="530"/>
      <c r="CT122" s="530"/>
      <c r="CU122" s="530"/>
      <c r="CV122" s="530"/>
      <c r="CW122" s="530"/>
      <c r="CX122" s="530"/>
      <c r="CY122" s="530"/>
      <c r="CZ122" s="530"/>
      <c r="DA122" s="530"/>
      <c r="DB122" s="530"/>
      <c r="DC122" s="530"/>
      <c r="DD122" s="530"/>
      <c r="DE122" s="530"/>
      <c r="DF122" s="530"/>
      <c r="DG122" s="530"/>
      <c r="DH122" s="530"/>
      <c r="DI122" s="530"/>
      <c r="DJ122" s="530"/>
      <c r="DK122" s="530"/>
      <c r="DL122" s="530"/>
      <c r="DM122" s="530"/>
      <c r="DN122" s="530"/>
      <c r="DO122" s="530"/>
      <c r="DP122" s="530"/>
      <c r="DQ122" s="530"/>
      <c r="DR122" s="530"/>
      <c r="DS122" s="530"/>
      <c r="DT122" s="530"/>
      <c r="DU122" s="530"/>
      <c r="DV122" s="530"/>
      <c r="DW122" s="530"/>
      <c r="DX122" s="530"/>
      <c r="DY122" s="530"/>
      <c r="DZ122" s="530"/>
      <c r="EA122" s="530"/>
      <c r="EB122" s="530"/>
      <c r="EC122" s="530"/>
      <c r="ED122" s="530"/>
      <c r="EE122" s="530"/>
      <c r="EF122" s="530"/>
      <c r="EG122" s="530"/>
      <c r="EH122" s="530"/>
      <c r="EI122" s="530"/>
      <c r="EJ122" s="530"/>
      <c r="EK122" s="530"/>
      <c r="EL122" s="530"/>
      <c r="EM122" s="530"/>
      <c r="EN122" s="530"/>
      <c r="EO122" s="530"/>
      <c r="EP122" s="530"/>
      <c r="EQ122" s="530"/>
      <c r="ER122" s="530"/>
      <c r="ES122" s="530"/>
      <c r="ET122" s="530"/>
      <c r="EU122" s="530"/>
      <c r="EV122" s="530"/>
      <c r="EW122" s="530"/>
      <c r="EX122" s="530"/>
      <c r="EY122" s="530"/>
      <c r="EZ122" s="530"/>
      <c r="FA122" s="530"/>
      <c r="FB122" s="530"/>
      <c r="FC122" s="530"/>
      <c r="FD122" s="530"/>
      <c r="FE122" s="530"/>
      <c r="FF122" s="530"/>
      <c r="FG122" s="530"/>
      <c r="FH122" s="530"/>
      <c r="FI122" s="530"/>
      <c r="FJ122" s="530"/>
      <c r="FK122" s="530"/>
      <c r="FL122" s="530"/>
      <c r="FM122" s="530"/>
      <c r="FN122" s="530"/>
      <c r="FO122" s="530"/>
      <c r="FP122" s="530"/>
      <c r="FQ122" s="530"/>
      <c r="FR122" s="530"/>
      <c r="FS122" s="530"/>
      <c r="FT122" s="530"/>
      <c r="FU122" s="530"/>
      <c r="FV122" s="530"/>
      <c r="FW122" s="530"/>
      <c r="FX122" s="530"/>
      <c r="FY122" s="530"/>
      <c r="FZ122" s="530"/>
      <c r="GA122" s="530"/>
      <c r="GB122" s="530"/>
      <c r="GC122" s="530"/>
      <c r="GD122" s="530"/>
      <c r="GE122" s="530"/>
      <c r="GF122" s="530"/>
      <c r="GG122" s="530"/>
      <c r="GH122" s="530"/>
      <c r="GI122" s="530"/>
      <c r="GJ122" s="530"/>
      <c r="GK122" s="530"/>
      <c r="GL122" s="530"/>
      <c r="GM122" s="530"/>
      <c r="GN122" s="530"/>
      <c r="GO122" s="530"/>
      <c r="GP122" s="530"/>
      <c r="GQ122" s="530"/>
      <c r="GR122" s="530"/>
      <c r="GS122" s="530"/>
      <c r="GT122" s="530"/>
      <c r="GU122" s="530"/>
      <c r="GV122" s="530"/>
      <c r="GW122" s="530"/>
      <c r="GX122" s="530"/>
    </row>
    <row r="123" spans="2:206" s="615" customFormat="1" ht="5.5" customHeight="1" thickBot="1" x14ac:dyDescent="0.4">
      <c r="B123" s="678"/>
      <c r="C123" s="679"/>
      <c r="D123" s="679"/>
      <c r="E123" s="679"/>
      <c r="F123" s="679"/>
      <c r="G123" s="679"/>
      <c r="H123" s="679"/>
      <c r="I123" s="679"/>
      <c r="J123" s="679"/>
      <c r="K123" s="679"/>
      <c r="L123" s="679"/>
      <c r="M123" s="679"/>
      <c r="N123" s="679"/>
      <c r="O123" s="68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0"/>
      <c r="BR123" s="530"/>
      <c r="BS123" s="530"/>
      <c r="BT123" s="530"/>
      <c r="BU123" s="530"/>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0"/>
      <c r="CR123" s="530"/>
      <c r="CS123" s="530"/>
      <c r="CT123" s="530"/>
      <c r="CU123" s="530"/>
      <c r="CV123" s="530"/>
      <c r="CW123" s="530"/>
      <c r="CX123" s="530"/>
      <c r="CY123" s="530"/>
      <c r="CZ123" s="530"/>
      <c r="DA123" s="530"/>
      <c r="DB123" s="530"/>
      <c r="DC123" s="530"/>
      <c r="DD123" s="530"/>
      <c r="DE123" s="530"/>
      <c r="DF123" s="530"/>
      <c r="DG123" s="530"/>
      <c r="DH123" s="530"/>
      <c r="DI123" s="530"/>
      <c r="DJ123" s="530"/>
      <c r="DK123" s="530"/>
      <c r="DL123" s="530"/>
      <c r="DM123" s="530"/>
      <c r="DN123" s="530"/>
      <c r="DO123" s="530"/>
      <c r="DP123" s="530"/>
      <c r="DQ123" s="530"/>
      <c r="DR123" s="530"/>
      <c r="DS123" s="530"/>
      <c r="DT123" s="530"/>
      <c r="DU123" s="530"/>
      <c r="DV123" s="530"/>
      <c r="DW123" s="530"/>
      <c r="DX123" s="530"/>
      <c r="DY123" s="530"/>
      <c r="DZ123" s="530"/>
      <c r="EA123" s="530"/>
      <c r="EB123" s="530"/>
      <c r="EC123" s="530"/>
      <c r="ED123" s="530"/>
      <c r="EE123" s="530"/>
      <c r="EF123" s="530"/>
      <c r="EG123" s="530"/>
      <c r="EH123" s="530"/>
      <c r="EI123" s="530"/>
      <c r="EJ123" s="530"/>
      <c r="EK123" s="530"/>
      <c r="EL123" s="530"/>
      <c r="EM123" s="530"/>
      <c r="EN123" s="530"/>
      <c r="EO123" s="530"/>
      <c r="EP123" s="530"/>
      <c r="EQ123" s="530"/>
      <c r="ER123" s="530"/>
      <c r="ES123" s="530"/>
      <c r="ET123" s="530"/>
      <c r="EU123" s="530"/>
      <c r="EV123" s="530"/>
      <c r="EW123" s="530"/>
      <c r="EX123" s="530"/>
      <c r="EY123" s="530"/>
      <c r="EZ123" s="530"/>
      <c r="FA123" s="530"/>
      <c r="FB123" s="530"/>
      <c r="FC123" s="530"/>
      <c r="FD123" s="530"/>
      <c r="FE123" s="530"/>
      <c r="FF123" s="530"/>
      <c r="FG123" s="530"/>
      <c r="FH123" s="530"/>
      <c r="FI123" s="530"/>
      <c r="FJ123" s="530"/>
      <c r="FK123" s="530"/>
      <c r="FL123" s="530"/>
      <c r="FM123" s="530"/>
      <c r="FN123" s="530"/>
      <c r="FO123" s="530"/>
      <c r="FP123" s="530"/>
      <c r="FQ123" s="530"/>
      <c r="FR123" s="530"/>
      <c r="FS123" s="530"/>
      <c r="FT123" s="530"/>
      <c r="FU123" s="530"/>
      <c r="FV123" s="530"/>
      <c r="FW123" s="530"/>
      <c r="FX123" s="530"/>
      <c r="FY123" s="530"/>
      <c r="FZ123" s="530"/>
      <c r="GA123" s="530"/>
      <c r="GB123" s="530"/>
      <c r="GC123" s="530"/>
      <c r="GD123" s="530"/>
      <c r="GE123" s="530"/>
      <c r="GF123" s="530"/>
      <c r="GG123" s="530"/>
      <c r="GH123" s="530"/>
      <c r="GI123" s="530"/>
      <c r="GJ123" s="530"/>
      <c r="GK123" s="530"/>
      <c r="GL123" s="530"/>
      <c r="GM123" s="530"/>
      <c r="GN123" s="530"/>
      <c r="GO123" s="530"/>
      <c r="GP123" s="530"/>
      <c r="GQ123" s="530"/>
      <c r="GR123" s="530"/>
      <c r="GS123" s="530"/>
      <c r="GT123" s="530"/>
      <c r="GU123" s="530"/>
      <c r="GV123" s="530"/>
      <c r="GW123" s="530"/>
      <c r="GX123" s="530"/>
    </row>
    <row r="124" spans="2:206" ht="40.5" customHeight="1" thickBot="1" x14ac:dyDescent="0.4"/>
    <row r="125" spans="2:206" ht="18.5" x14ac:dyDescent="0.35">
      <c r="B125" s="620" t="s">
        <v>231</v>
      </c>
      <c r="C125" s="543"/>
      <c r="D125" s="543"/>
      <c r="E125" s="543"/>
      <c r="F125" s="543"/>
      <c r="G125" s="543"/>
      <c r="H125" s="543"/>
      <c r="I125" s="543"/>
      <c r="J125" s="543"/>
      <c r="K125" s="543"/>
      <c r="L125" s="543"/>
      <c r="M125" s="621"/>
      <c r="N125" s="622" t="s">
        <v>163</v>
      </c>
      <c r="O125" s="545" t="s">
        <v>162</v>
      </c>
    </row>
    <row r="126" spans="2:206" x14ac:dyDescent="0.35">
      <c r="B126" s="555" t="s">
        <v>156</v>
      </c>
      <c r="C126" s="556"/>
      <c r="D126" s="556"/>
      <c r="E126" s="625" t="s">
        <v>137</v>
      </c>
      <c r="F126" s="624"/>
      <c r="G126" s="694"/>
      <c r="H126" s="698"/>
      <c r="I126" s="627"/>
      <c r="J126" s="699"/>
      <c r="K126" s="628"/>
      <c r="L126" s="553" t="s">
        <v>138</v>
      </c>
      <c r="M126" s="696"/>
      <c r="N126" s="736">
        <f>Budgeted_Enter_Data!B17</f>
        <v>0</v>
      </c>
      <c r="O126" s="737">
        <f>Expended_Enter_Data!B17</f>
        <v>0</v>
      </c>
    </row>
    <row r="127" spans="2:206" x14ac:dyDescent="0.35">
      <c r="B127" s="631"/>
      <c r="C127" s="632"/>
      <c r="D127" s="632"/>
      <c r="E127" s="633"/>
      <c r="F127" s="632"/>
      <c r="G127" s="681"/>
      <c r="H127" s="700"/>
      <c r="I127" s="635"/>
      <c r="J127" s="636"/>
      <c r="K127" s="636"/>
      <c r="L127" s="562" t="s">
        <v>139</v>
      </c>
      <c r="M127" s="697"/>
      <c r="N127" s="734">
        <f>Budgeted_Enter_Data!C17</f>
        <v>0</v>
      </c>
      <c r="O127" s="735">
        <f>Expended_Enter_Data!C17</f>
        <v>0</v>
      </c>
    </row>
    <row r="128" spans="2:206" ht="14.5" customHeight="1" x14ac:dyDescent="0.35">
      <c r="B128" s="637" t="s">
        <v>272</v>
      </c>
      <c r="C128" s="638"/>
      <c r="D128" s="638"/>
      <c r="E128" s="638"/>
      <c r="F128" s="638"/>
      <c r="G128" s="638"/>
      <c r="H128" s="639"/>
      <c r="I128" s="671"/>
      <c r="J128" s="671"/>
      <c r="K128" s="641"/>
      <c r="L128" s="562" t="s">
        <v>140</v>
      </c>
      <c r="M128" s="563"/>
      <c r="N128" s="734">
        <f>Budgeted_Enter_Data!D17</f>
        <v>0</v>
      </c>
      <c r="O128" s="735">
        <f>Expended_Enter_Data!D17</f>
        <v>0</v>
      </c>
    </row>
    <row r="129" spans="2:15" x14ac:dyDescent="0.35">
      <c r="B129" s="569"/>
      <c r="C129" s="570"/>
      <c r="D129" s="570"/>
      <c r="E129" s="570"/>
      <c r="F129" s="570"/>
      <c r="G129" s="570"/>
      <c r="H129" s="571"/>
      <c r="I129" s="671"/>
      <c r="J129" s="671"/>
      <c r="K129" s="641"/>
      <c r="L129" s="562" t="s">
        <v>35</v>
      </c>
      <c r="M129" s="563"/>
      <c r="N129" s="734">
        <f>Budgeted_Enter_Data!E17</f>
        <v>0</v>
      </c>
      <c r="O129" s="735">
        <f>Expended_Enter_Data!E17</f>
        <v>0</v>
      </c>
    </row>
    <row r="130" spans="2:15" x14ac:dyDescent="0.35">
      <c r="B130" s="569"/>
      <c r="C130" s="570"/>
      <c r="D130" s="570"/>
      <c r="E130" s="570"/>
      <c r="F130" s="570"/>
      <c r="G130" s="570"/>
      <c r="H130" s="571"/>
      <c r="I130" s="671"/>
      <c r="J130" s="671"/>
      <c r="K130" s="641"/>
      <c r="L130" s="562" t="s">
        <v>36</v>
      </c>
      <c r="M130" s="563"/>
      <c r="N130" s="734">
        <f>Budgeted_Enter_Data!F17</f>
        <v>0</v>
      </c>
      <c r="O130" s="735">
        <f>Expended_Enter_Data!F17</f>
        <v>0</v>
      </c>
    </row>
    <row r="131" spans="2:15" x14ac:dyDescent="0.35">
      <c r="B131" s="642"/>
      <c r="C131" s="643"/>
      <c r="D131" s="643"/>
      <c r="E131" s="643"/>
      <c r="F131" s="643"/>
      <c r="G131" s="643"/>
      <c r="H131" s="644"/>
      <c r="I131" s="672"/>
      <c r="J131" s="672"/>
      <c r="K131" s="646"/>
      <c r="L131" s="577" t="s">
        <v>141</v>
      </c>
      <c r="M131" s="578"/>
      <c r="N131" s="734">
        <f>Budgeted_Enter_Data!G17</f>
        <v>0</v>
      </c>
      <c r="O131" s="735">
        <f>Expended_Enter_Data!G17</f>
        <v>0</v>
      </c>
    </row>
    <row r="132" spans="2:15" ht="14.5" customHeight="1" x14ac:dyDescent="0.35">
      <c r="B132" s="647" t="s">
        <v>142</v>
      </c>
      <c r="C132" s="648"/>
      <c r="D132" s="648"/>
      <c r="E132" s="649" t="s">
        <v>143</v>
      </c>
      <c r="F132" s="650"/>
      <c r="G132" s="651"/>
      <c r="H132" s="652" t="s">
        <v>144</v>
      </c>
      <c r="I132" s="653"/>
      <c r="J132" s="653"/>
      <c r="K132" s="654"/>
      <c r="L132" s="655" t="s">
        <v>145</v>
      </c>
      <c r="M132" s="655"/>
      <c r="N132" s="655" t="s">
        <v>146</v>
      </c>
      <c r="O132" s="656"/>
    </row>
    <row r="133" spans="2:15" ht="32" customHeight="1" x14ac:dyDescent="0.35">
      <c r="B133" s="590"/>
      <c r="C133" s="591"/>
      <c r="D133" s="592"/>
      <c r="E133" s="593"/>
      <c r="F133" s="594"/>
      <c r="G133" s="595"/>
      <c r="H133" s="657" t="s">
        <v>186</v>
      </c>
      <c r="I133" s="658"/>
      <c r="J133" s="657" t="s">
        <v>187</v>
      </c>
      <c r="K133" s="658"/>
      <c r="L133" s="659" t="s">
        <v>234</v>
      </c>
      <c r="M133" s="659"/>
      <c r="N133" s="659" t="s">
        <v>224</v>
      </c>
      <c r="O133" s="660"/>
    </row>
    <row r="134" spans="2:15" ht="14.5" customHeight="1" x14ac:dyDescent="0.35">
      <c r="B134" s="515" t="s">
        <v>275</v>
      </c>
      <c r="C134" s="516"/>
      <c r="D134" s="517"/>
      <c r="E134" s="518" t="s">
        <v>274</v>
      </c>
      <c r="F134" s="519"/>
      <c r="G134" s="520"/>
      <c r="H134" s="601" t="s">
        <v>41</v>
      </c>
      <c r="I134" s="601" t="s">
        <v>42</v>
      </c>
      <c r="J134" s="601" t="s">
        <v>41</v>
      </c>
      <c r="K134" s="601" t="s">
        <v>42</v>
      </c>
      <c r="L134" s="602"/>
      <c r="M134" s="602"/>
      <c r="N134" s="603" t="s">
        <v>14</v>
      </c>
      <c r="O134" s="604" t="s">
        <v>46</v>
      </c>
    </row>
    <row r="135" spans="2:15" ht="91" customHeight="1" x14ac:dyDescent="0.35">
      <c r="B135" s="521"/>
      <c r="C135" s="522"/>
      <c r="D135" s="523"/>
      <c r="E135" s="524"/>
      <c r="F135" s="525"/>
      <c r="G135" s="526"/>
      <c r="H135" s="740" t="str">
        <f>Summary!C26</f>
        <v>.</v>
      </c>
      <c r="I135" s="740" t="str">
        <f>Summary!D26</f>
        <v>.</v>
      </c>
      <c r="J135" s="741" t="str">
        <f>Summary!C27</f>
        <v>.</v>
      </c>
      <c r="K135" s="741" t="str">
        <f>Summary!D27</f>
        <v>.</v>
      </c>
      <c r="L135" s="605" t="s">
        <v>277</v>
      </c>
      <c r="M135" s="606"/>
      <c r="N135" s="747">
        <f>Budgeted_Enter_Data!B17</f>
        <v>0</v>
      </c>
      <c r="O135" s="748">
        <f>Expended_Enter_Data!B17</f>
        <v>0</v>
      </c>
    </row>
    <row r="136" spans="2:15" ht="14.5" customHeight="1" x14ac:dyDescent="0.35">
      <c r="B136" s="608" t="s">
        <v>151</v>
      </c>
      <c r="C136" s="609"/>
      <c r="D136" s="609"/>
      <c r="E136" s="610"/>
      <c r="F136" s="610"/>
      <c r="G136" s="610"/>
      <c r="H136" s="610"/>
      <c r="I136" s="610"/>
      <c r="J136" s="610"/>
      <c r="K136" s="610"/>
      <c r="L136" s="610"/>
      <c r="M136" s="611"/>
      <c r="N136" s="611"/>
      <c r="O136" s="612"/>
    </row>
    <row r="137" spans="2:15" ht="35.5" customHeight="1" thickBot="1" x14ac:dyDescent="0.4">
      <c r="B137" s="673" t="s">
        <v>235</v>
      </c>
      <c r="C137" s="674"/>
      <c r="D137" s="674"/>
      <c r="E137" s="675"/>
      <c r="F137" s="675"/>
      <c r="G137" s="675"/>
      <c r="H137" s="675"/>
      <c r="I137" s="675"/>
      <c r="J137" s="675"/>
      <c r="K137" s="675"/>
      <c r="L137" s="675"/>
      <c r="M137" s="676"/>
      <c r="N137" s="676"/>
      <c r="O137" s="677"/>
    </row>
    <row r="138" spans="2:15" ht="5.5" customHeight="1" thickBot="1" x14ac:dyDescent="0.4">
      <c r="B138" s="678"/>
      <c r="C138" s="679"/>
      <c r="D138" s="679"/>
      <c r="E138" s="679"/>
      <c r="F138" s="679"/>
      <c r="G138" s="679"/>
      <c r="H138" s="679"/>
      <c r="I138" s="679"/>
      <c r="J138" s="679"/>
      <c r="K138" s="679"/>
      <c r="L138" s="679"/>
      <c r="M138" s="679"/>
      <c r="N138" s="679"/>
      <c r="O138" s="680"/>
    </row>
    <row r="139" spans="2:15" ht="40.5" customHeight="1" thickBot="1" x14ac:dyDescent="0.4"/>
    <row r="140" spans="2:15" ht="18.5" x14ac:dyDescent="0.35">
      <c r="B140" s="620" t="s">
        <v>232</v>
      </c>
      <c r="C140" s="543"/>
      <c r="D140" s="543"/>
      <c r="E140" s="543"/>
      <c r="F140" s="543"/>
      <c r="G140" s="543"/>
      <c r="H140" s="543"/>
      <c r="I140" s="543"/>
      <c r="J140" s="543"/>
      <c r="K140" s="543"/>
      <c r="L140" s="543"/>
      <c r="M140" s="621"/>
      <c r="N140" s="622" t="s">
        <v>163</v>
      </c>
      <c r="O140" s="545" t="s">
        <v>162</v>
      </c>
    </row>
    <row r="141" spans="2:15" x14ac:dyDescent="0.35">
      <c r="B141" s="555" t="s">
        <v>169</v>
      </c>
      <c r="C141" s="556"/>
      <c r="D141" s="556"/>
      <c r="E141" s="625" t="s">
        <v>137</v>
      </c>
      <c r="F141" s="624"/>
      <c r="G141" s="694"/>
      <c r="H141" s="698"/>
      <c r="I141" s="627"/>
      <c r="J141" s="699"/>
      <c r="K141" s="628"/>
      <c r="L141" s="553" t="s">
        <v>138</v>
      </c>
      <c r="M141" s="696"/>
      <c r="N141" s="736">
        <f>Budgeted_Enter_Data!B18</f>
        <v>0</v>
      </c>
      <c r="O141" s="737">
        <f>Expended_Enter_Data!B18</f>
        <v>0</v>
      </c>
    </row>
    <row r="142" spans="2:15" x14ac:dyDescent="0.35">
      <c r="B142" s="631"/>
      <c r="C142" s="632"/>
      <c r="D142" s="632"/>
      <c r="E142" s="633"/>
      <c r="F142" s="632"/>
      <c r="G142" s="681"/>
      <c r="H142" s="700"/>
      <c r="I142" s="670"/>
      <c r="J142" s="636"/>
      <c r="K142" s="636"/>
      <c r="L142" s="562" t="s">
        <v>139</v>
      </c>
      <c r="M142" s="697"/>
      <c r="N142" s="734">
        <f>Budgeted_Enter_Data!C18</f>
        <v>0</v>
      </c>
      <c r="O142" s="735">
        <f>Expended_Enter_Data!C18</f>
        <v>0</v>
      </c>
    </row>
    <row r="143" spans="2:15" ht="14.5" customHeight="1" x14ac:dyDescent="0.35">
      <c r="B143" s="637" t="s">
        <v>281</v>
      </c>
      <c r="C143" s="638"/>
      <c r="D143" s="638"/>
      <c r="E143" s="638"/>
      <c r="F143" s="638"/>
      <c r="G143" s="638"/>
      <c r="H143" s="639"/>
      <c r="I143" s="671"/>
      <c r="J143" s="671"/>
      <c r="K143" s="641"/>
      <c r="L143" s="562" t="s">
        <v>140</v>
      </c>
      <c r="M143" s="563"/>
      <c r="N143" s="734">
        <f>Budgeted_Enter_Data!D18</f>
        <v>0</v>
      </c>
      <c r="O143" s="735">
        <f>Expended_Enter_Data!D18</f>
        <v>0</v>
      </c>
    </row>
    <row r="144" spans="2:15" x14ac:dyDescent="0.35">
      <c r="B144" s="569"/>
      <c r="C144" s="570"/>
      <c r="D144" s="570"/>
      <c r="E144" s="570"/>
      <c r="F144" s="570"/>
      <c r="G144" s="570"/>
      <c r="H144" s="571"/>
      <c r="I144" s="671"/>
      <c r="J144" s="671"/>
      <c r="K144" s="641"/>
      <c r="L144" s="562" t="s">
        <v>35</v>
      </c>
      <c r="M144" s="563"/>
      <c r="N144" s="734">
        <f>Budgeted_Enter_Data!E18</f>
        <v>0</v>
      </c>
      <c r="O144" s="735">
        <f>Expended_Enter_Data!E18</f>
        <v>0</v>
      </c>
    </row>
    <row r="145" spans="2:15" x14ac:dyDescent="0.35">
      <c r="B145" s="569"/>
      <c r="C145" s="570"/>
      <c r="D145" s="570"/>
      <c r="E145" s="570"/>
      <c r="F145" s="570"/>
      <c r="G145" s="570"/>
      <c r="H145" s="571"/>
      <c r="I145" s="671"/>
      <c r="J145" s="671"/>
      <c r="K145" s="641"/>
      <c r="L145" s="562" t="s">
        <v>36</v>
      </c>
      <c r="M145" s="563"/>
      <c r="N145" s="734">
        <f>Budgeted_Enter_Data!F18</f>
        <v>0</v>
      </c>
      <c r="O145" s="735">
        <f>Expended_Enter_Data!F18</f>
        <v>0</v>
      </c>
    </row>
    <row r="146" spans="2:15" x14ac:dyDescent="0.35">
      <c r="B146" s="642"/>
      <c r="C146" s="643"/>
      <c r="D146" s="643"/>
      <c r="E146" s="643"/>
      <c r="F146" s="643"/>
      <c r="G146" s="643"/>
      <c r="H146" s="644"/>
      <c r="I146" s="672"/>
      <c r="J146" s="672"/>
      <c r="K146" s="646"/>
      <c r="L146" s="577" t="s">
        <v>141</v>
      </c>
      <c r="M146" s="578"/>
      <c r="N146" s="734">
        <f>Budgeted_Enter_Data!G18</f>
        <v>0</v>
      </c>
      <c r="O146" s="735">
        <f>Expended_Enter_Data!G18</f>
        <v>0</v>
      </c>
    </row>
    <row r="147" spans="2:15" x14ac:dyDescent="0.35">
      <c r="B147" s="647" t="s">
        <v>142</v>
      </c>
      <c r="C147" s="648"/>
      <c r="D147" s="648"/>
      <c r="E147" s="649" t="s">
        <v>143</v>
      </c>
      <c r="F147" s="650"/>
      <c r="G147" s="651"/>
      <c r="H147" s="652" t="s">
        <v>144</v>
      </c>
      <c r="I147" s="653"/>
      <c r="J147" s="653"/>
      <c r="K147" s="654"/>
      <c r="L147" s="655" t="s">
        <v>145</v>
      </c>
      <c r="M147" s="655"/>
      <c r="N147" s="655" t="s">
        <v>146</v>
      </c>
      <c r="O147" s="656"/>
    </row>
    <row r="148" spans="2:15" ht="31.5" customHeight="1" x14ac:dyDescent="0.35">
      <c r="B148" s="590"/>
      <c r="C148" s="591"/>
      <c r="D148" s="592"/>
      <c r="E148" s="593"/>
      <c r="F148" s="594"/>
      <c r="G148" s="595"/>
      <c r="H148" s="657" t="s">
        <v>186</v>
      </c>
      <c r="I148" s="658"/>
      <c r="J148" s="657" t="s">
        <v>187</v>
      </c>
      <c r="K148" s="658"/>
      <c r="L148" s="659" t="s">
        <v>223</v>
      </c>
      <c r="M148" s="659"/>
      <c r="N148" s="659" t="s">
        <v>224</v>
      </c>
      <c r="O148" s="660"/>
    </row>
    <row r="149" spans="2:15" x14ac:dyDescent="0.35">
      <c r="B149" s="515" t="s">
        <v>282</v>
      </c>
      <c r="C149" s="516"/>
      <c r="D149" s="517"/>
      <c r="E149" s="518" t="s">
        <v>219</v>
      </c>
      <c r="F149" s="519"/>
      <c r="G149" s="520"/>
      <c r="H149" s="601" t="s">
        <v>41</v>
      </c>
      <c r="I149" s="601" t="s">
        <v>42</v>
      </c>
      <c r="J149" s="601" t="s">
        <v>41</v>
      </c>
      <c r="K149" s="601" t="s">
        <v>42</v>
      </c>
      <c r="L149" s="602"/>
      <c r="M149" s="602"/>
      <c r="N149" s="603" t="s">
        <v>14</v>
      </c>
      <c r="O149" s="604" t="s">
        <v>46</v>
      </c>
    </row>
    <row r="150" spans="2:15" ht="80.5" customHeight="1" x14ac:dyDescent="0.35">
      <c r="B150" s="521"/>
      <c r="C150" s="522"/>
      <c r="D150" s="523"/>
      <c r="E150" s="524"/>
      <c r="F150" s="525"/>
      <c r="G150" s="526"/>
      <c r="H150" s="740" t="str">
        <f>Summary!C28</f>
        <v>.</v>
      </c>
      <c r="I150" s="740" t="str">
        <f>Summary!D28</f>
        <v>.</v>
      </c>
      <c r="J150" s="741" t="str">
        <f>Summary!C29</f>
        <v>.</v>
      </c>
      <c r="K150" s="741" t="str">
        <f>Summary!D29</f>
        <v>.</v>
      </c>
      <c r="L150" s="605" t="s">
        <v>277</v>
      </c>
      <c r="M150" s="606"/>
      <c r="N150" s="747">
        <f>Budgeted_Enter_Data!B18</f>
        <v>0</v>
      </c>
      <c r="O150" s="748">
        <f>Expended_Enter_Data!B18</f>
        <v>0</v>
      </c>
    </row>
    <row r="151" spans="2:15" x14ac:dyDescent="0.35">
      <c r="B151" s="608" t="s">
        <v>151</v>
      </c>
      <c r="C151" s="609"/>
      <c r="D151" s="609"/>
      <c r="E151" s="610"/>
      <c r="F151" s="610"/>
      <c r="G151" s="610"/>
      <c r="H151" s="610"/>
      <c r="I151" s="610"/>
      <c r="J151" s="610"/>
      <c r="K151" s="610"/>
      <c r="L151" s="610"/>
      <c r="M151" s="611"/>
      <c r="N151" s="611"/>
      <c r="O151" s="612"/>
    </row>
    <row r="152" spans="2:15" ht="35.5" customHeight="1" thickBot="1" x14ac:dyDescent="0.4">
      <c r="B152" s="673" t="s">
        <v>152</v>
      </c>
      <c r="C152" s="674"/>
      <c r="D152" s="674"/>
      <c r="E152" s="675"/>
      <c r="F152" s="675"/>
      <c r="G152" s="675"/>
      <c r="H152" s="675"/>
      <c r="I152" s="675"/>
      <c r="J152" s="675"/>
      <c r="K152" s="675"/>
      <c r="L152" s="675"/>
      <c r="M152" s="676"/>
      <c r="N152" s="676"/>
      <c r="O152" s="677"/>
    </row>
    <row r="153" spans="2:15" ht="5.5" customHeight="1" thickBot="1" x14ac:dyDescent="0.4">
      <c r="B153" s="678"/>
      <c r="C153" s="679"/>
      <c r="D153" s="679"/>
      <c r="E153" s="679"/>
      <c r="F153" s="679"/>
      <c r="G153" s="679"/>
      <c r="H153" s="679"/>
      <c r="I153" s="679"/>
      <c r="J153" s="679"/>
      <c r="K153" s="679"/>
      <c r="L153" s="679"/>
      <c r="M153" s="679"/>
      <c r="N153" s="679"/>
      <c r="O153" s="680"/>
    </row>
    <row r="154" spans="2:15" ht="40.5" customHeight="1" thickBot="1" x14ac:dyDescent="0.4"/>
    <row r="155" spans="2:15" ht="18.5" x14ac:dyDescent="0.35">
      <c r="B155" s="620" t="s">
        <v>233</v>
      </c>
      <c r="C155" s="543"/>
      <c r="D155" s="543"/>
      <c r="E155" s="543"/>
      <c r="F155" s="543"/>
      <c r="G155" s="543"/>
      <c r="H155" s="543"/>
      <c r="I155" s="543"/>
      <c r="J155" s="543"/>
      <c r="K155" s="543"/>
      <c r="L155" s="543"/>
      <c r="M155" s="621"/>
      <c r="N155" s="622" t="s">
        <v>163</v>
      </c>
      <c r="O155" s="545" t="s">
        <v>162</v>
      </c>
    </row>
    <row r="156" spans="2:15" x14ac:dyDescent="0.35">
      <c r="B156" s="555" t="s">
        <v>170</v>
      </c>
      <c r="C156" s="556"/>
      <c r="D156" s="556"/>
      <c r="E156" s="625" t="s">
        <v>137</v>
      </c>
      <c r="F156" s="624"/>
      <c r="G156" s="694"/>
      <c r="H156" s="698"/>
      <c r="I156" s="627"/>
      <c r="J156" s="699"/>
      <c r="K156" s="628"/>
      <c r="L156" s="553" t="s">
        <v>138</v>
      </c>
      <c r="M156" s="554"/>
      <c r="N156" s="736">
        <f>Budgeted_Enter_Data!B19</f>
        <v>0</v>
      </c>
      <c r="O156" s="737">
        <f>Expended_Enter_Data!B19</f>
        <v>0</v>
      </c>
    </row>
    <row r="157" spans="2:15" x14ac:dyDescent="0.35">
      <c r="B157" s="631"/>
      <c r="C157" s="632"/>
      <c r="D157" s="632"/>
      <c r="E157" s="633"/>
      <c r="F157" s="632"/>
      <c r="G157" s="681"/>
      <c r="H157" s="700"/>
      <c r="I157" s="635"/>
      <c r="J157" s="636"/>
      <c r="K157" s="636"/>
      <c r="L157" s="562" t="s">
        <v>139</v>
      </c>
      <c r="M157" s="563"/>
      <c r="N157" s="734">
        <f>Budgeted_Enter_Data!C19</f>
        <v>0</v>
      </c>
      <c r="O157" s="735">
        <f>Expended_Enter_Data!C19</f>
        <v>0</v>
      </c>
    </row>
    <row r="158" spans="2:15" ht="14.5" customHeight="1" x14ac:dyDescent="0.35">
      <c r="B158" s="637" t="s">
        <v>283</v>
      </c>
      <c r="C158" s="638"/>
      <c r="D158" s="638"/>
      <c r="E158" s="638"/>
      <c r="F158" s="638"/>
      <c r="G158" s="638"/>
      <c r="H158" s="639"/>
      <c r="I158" s="671"/>
      <c r="J158" s="671"/>
      <c r="K158" s="641"/>
      <c r="L158" s="562" t="s">
        <v>140</v>
      </c>
      <c r="M158" s="563"/>
      <c r="N158" s="734">
        <f>Budgeted_Enter_Data!D19</f>
        <v>0</v>
      </c>
      <c r="O158" s="735">
        <f>Expended_Enter_Data!D19</f>
        <v>0</v>
      </c>
    </row>
    <row r="159" spans="2:15" x14ac:dyDescent="0.35">
      <c r="B159" s="569"/>
      <c r="C159" s="570"/>
      <c r="D159" s="570"/>
      <c r="E159" s="570"/>
      <c r="F159" s="570"/>
      <c r="G159" s="570"/>
      <c r="H159" s="571"/>
      <c r="I159" s="671"/>
      <c r="J159" s="671"/>
      <c r="K159" s="641"/>
      <c r="L159" s="562" t="s">
        <v>35</v>
      </c>
      <c r="M159" s="563"/>
      <c r="N159" s="734">
        <f>Budgeted_Enter_Data!E19</f>
        <v>0</v>
      </c>
      <c r="O159" s="735">
        <f>Expended_Enter_Data!E19</f>
        <v>0</v>
      </c>
    </row>
    <row r="160" spans="2:15" x14ac:dyDescent="0.35">
      <c r="B160" s="569"/>
      <c r="C160" s="570"/>
      <c r="D160" s="570"/>
      <c r="E160" s="570"/>
      <c r="F160" s="570"/>
      <c r="G160" s="570"/>
      <c r="H160" s="571"/>
      <c r="I160" s="671"/>
      <c r="J160" s="671"/>
      <c r="K160" s="641"/>
      <c r="L160" s="562" t="s">
        <v>36</v>
      </c>
      <c r="M160" s="563"/>
      <c r="N160" s="734">
        <f>Budgeted_Enter_Data!F19</f>
        <v>0</v>
      </c>
      <c r="O160" s="735">
        <f>Expended_Enter_Data!F19</f>
        <v>0</v>
      </c>
    </row>
    <row r="161" spans="2:15" x14ac:dyDescent="0.35">
      <c r="B161" s="642"/>
      <c r="C161" s="643"/>
      <c r="D161" s="643"/>
      <c r="E161" s="643"/>
      <c r="F161" s="643"/>
      <c r="G161" s="643"/>
      <c r="H161" s="644"/>
      <c r="I161" s="672"/>
      <c r="J161" s="672"/>
      <c r="K161" s="646"/>
      <c r="L161" s="577" t="s">
        <v>141</v>
      </c>
      <c r="M161" s="578"/>
      <c r="N161" s="734">
        <f>Budgeted_Enter_Data!G19</f>
        <v>0</v>
      </c>
      <c r="O161" s="735">
        <f>Expended_Enter_Data!G19</f>
        <v>0</v>
      </c>
    </row>
    <row r="162" spans="2:15" x14ac:dyDescent="0.35">
      <c r="B162" s="647" t="s">
        <v>142</v>
      </c>
      <c r="C162" s="648"/>
      <c r="D162" s="648"/>
      <c r="E162" s="649" t="s">
        <v>143</v>
      </c>
      <c r="F162" s="650"/>
      <c r="G162" s="651"/>
      <c r="H162" s="652" t="s">
        <v>144</v>
      </c>
      <c r="I162" s="653"/>
      <c r="J162" s="653"/>
      <c r="K162" s="654"/>
      <c r="L162" s="655" t="s">
        <v>145</v>
      </c>
      <c r="M162" s="655"/>
      <c r="N162" s="655" t="s">
        <v>146</v>
      </c>
      <c r="O162" s="656"/>
    </row>
    <row r="163" spans="2:15" ht="32" customHeight="1" x14ac:dyDescent="0.35">
      <c r="B163" s="590"/>
      <c r="C163" s="591"/>
      <c r="D163" s="592"/>
      <c r="E163" s="593"/>
      <c r="F163" s="594"/>
      <c r="G163" s="595"/>
      <c r="H163" s="657" t="s">
        <v>186</v>
      </c>
      <c r="I163" s="658"/>
      <c r="J163" s="657" t="s">
        <v>187</v>
      </c>
      <c r="K163" s="658"/>
      <c r="L163" s="659" t="s">
        <v>168</v>
      </c>
      <c r="M163" s="659"/>
      <c r="N163" s="659" t="s">
        <v>224</v>
      </c>
      <c r="O163" s="660"/>
    </row>
    <row r="164" spans="2:15" x14ac:dyDescent="0.35">
      <c r="B164" s="515" t="s">
        <v>284</v>
      </c>
      <c r="C164" s="516"/>
      <c r="D164" s="517"/>
      <c r="E164" s="518" t="s">
        <v>220</v>
      </c>
      <c r="F164" s="519"/>
      <c r="G164" s="520"/>
      <c r="H164" s="601" t="s">
        <v>41</v>
      </c>
      <c r="I164" s="601" t="s">
        <v>42</v>
      </c>
      <c r="J164" s="601" t="s">
        <v>41</v>
      </c>
      <c r="K164" s="601" t="s">
        <v>42</v>
      </c>
      <c r="L164" s="602"/>
      <c r="M164" s="602"/>
      <c r="N164" s="603" t="s">
        <v>14</v>
      </c>
      <c r="O164" s="604" t="s">
        <v>46</v>
      </c>
    </row>
    <row r="165" spans="2:15" ht="111" customHeight="1" x14ac:dyDescent="0.35">
      <c r="B165" s="521"/>
      <c r="C165" s="522"/>
      <c r="D165" s="523"/>
      <c r="E165" s="524"/>
      <c r="F165" s="525"/>
      <c r="G165" s="526"/>
      <c r="H165" s="740" t="str">
        <f>Summary!C30</f>
        <v>.</v>
      </c>
      <c r="I165" s="740" t="str">
        <f>Summary!D30</f>
        <v>.</v>
      </c>
      <c r="J165" s="741" t="str">
        <f>Summary!C31</f>
        <v>.</v>
      </c>
      <c r="K165" s="741" t="str">
        <f>Summary!D31</f>
        <v>.</v>
      </c>
      <c r="L165" s="605" t="s">
        <v>277</v>
      </c>
      <c r="M165" s="606"/>
      <c r="N165" s="747">
        <f>Budgeted_Enter_Data!B19</f>
        <v>0</v>
      </c>
      <c r="O165" s="748">
        <f>Expended_Enter_Data!B19</f>
        <v>0</v>
      </c>
    </row>
    <row r="166" spans="2:15" x14ac:dyDescent="0.35">
      <c r="B166" s="608" t="s">
        <v>151</v>
      </c>
      <c r="C166" s="609"/>
      <c r="D166" s="609"/>
      <c r="E166" s="610"/>
      <c r="F166" s="610"/>
      <c r="G166" s="610"/>
      <c r="H166" s="610"/>
      <c r="I166" s="610"/>
      <c r="J166" s="610"/>
      <c r="K166" s="610"/>
      <c r="L166" s="610"/>
      <c r="M166" s="611"/>
      <c r="N166" s="611"/>
      <c r="O166" s="612"/>
    </row>
    <row r="167" spans="2:15" ht="35" customHeight="1" thickBot="1" x14ac:dyDescent="0.4">
      <c r="B167" s="673" t="s">
        <v>236</v>
      </c>
      <c r="C167" s="674"/>
      <c r="D167" s="674"/>
      <c r="E167" s="675"/>
      <c r="F167" s="675"/>
      <c r="G167" s="675"/>
      <c r="H167" s="675"/>
      <c r="I167" s="675"/>
      <c r="J167" s="675"/>
      <c r="K167" s="675"/>
      <c r="L167" s="675"/>
      <c r="M167" s="676"/>
      <c r="N167" s="676"/>
      <c r="O167" s="677"/>
    </row>
    <row r="168" spans="2:15" ht="5" customHeight="1" thickBot="1" x14ac:dyDescent="0.4">
      <c r="B168" s="678"/>
      <c r="C168" s="679"/>
      <c r="D168" s="679"/>
      <c r="E168" s="679"/>
      <c r="F168" s="679"/>
      <c r="G168" s="679"/>
      <c r="H168" s="679"/>
      <c r="I168" s="679"/>
      <c r="J168" s="679"/>
      <c r="K168" s="679"/>
      <c r="L168" s="679"/>
      <c r="M168" s="679"/>
      <c r="N168" s="679"/>
      <c r="O168" s="680"/>
    </row>
    <row r="169" spans="2:15" ht="40.5" customHeight="1" thickBot="1" x14ac:dyDescent="0.4"/>
    <row r="170" spans="2:15" ht="18.5" x14ac:dyDescent="0.35">
      <c r="B170" s="620" t="s">
        <v>237</v>
      </c>
      <c r="C170" s="543"/>
      <c r="D170" s="543"/>
      <c r="E170" s="543"/>
      <c r="F170" s="543"/>
      <c r="G170" s="543"/>
      <c r="H170" s="543"/>
      <c r="I170" s="543"/>
      <c r="J170" s="543"/>
      <c r="K170" s="543"/>
      <c r="L170" s="543"/>
      <c r="M170" s="543"/>
      <c r="N170" s="544" t="s">
        <v>163</v>
      </c>
      <c r="O170" s="545" t="s">
        <v>162</v>
      </c>
    </row>
    <row r="171" spans="2:15" x14ac:dyDescent="0.35">
      <c r="B171" s="555" t="s">
        <v>171</v>
      </c>
      <c r="C171" s="556"/>
      <c r="D171" s="556"/>
      <c r="E171" s="625" t="s">
        <v>137</v>
      </c>
      <c r="F171" s="624"/>
      <c r="G171" s="694"/>
      <c r="H171" s="627"/>
      <c r="I171" s="695"/>
      <c r="J171" s="627"/>
      <c r="K171" s="628"/>
      <c r="L171" s="553" t="s">
        <v>138</v>
      </c>
      <c r="M171" s="554"/>
      <c r="N171" s="736">
        <f>Budgeted_Enter_Data!B21</f>
        <v>0</v>
      </c>
      <c r="O171" s="737">
        <f>Expended_Enter_Data!B21</f>
        <v>0</v>
      </c>
    </row>
    <row r="172" spans="2:15" x14ac:dyDescent="0.35">
      <c r="B172" s="631"/>
      <c r="C172" s="632"/>
      <c r="D172" s="632"/>
      <c r="E172" s="633"/>
      <c r="F172" s="632"/>
      <c r="G172" s="681"/>
      <c r="H172" s="682"/>
      <c r="I172" s="683"/>
      <c r="J172" s="635"/>
      <c r="K172" s="636"/>
      <c r="L172" s="562" t="s">
        <v>139</v>
      </c>
      <c r="M172" s="563"/>
      <c r="N172" s="734">
        <f>Budgeted_Enter_Data!C21</f>
        <v>0</v>
      </c>
      <c r="O172" s="735">
        <f>Expended_Enter_Data!C21</f>
        <v>0</v>
      </c>
    </row>
    <row r="173" spans="2:15" ht="14.5" customHeight="1" x14ac:dyDescent="0.35">
      <c r="B173" s="637" t="s">
        <v>285</v>
      </c>
      <c r="C173" s="638"/>
      <c r="D173" s="638"/>
      <c r="E173" s="638"/>
      <c r="F173" s="638"/>
      <c r="G173" s="638"/>
      <c r="H173" s="638"/>
      <c r="I173" s="639"/>
      <c r="J173" s="671"/>
      <c r="K173" s="641"/>
      <c r="L173" s="562" t="s">
        <v>140</v>
      </c>
      <c r="M173" s="563"/>
      <c r="N173" s="734">
        <f>Budgeted_Enter_Data!D21</f>
        <v>0</v>
      </c>
      <c r="O173" s="735">
        <f>Expended_Enter_Data!D21</f>
        <v>0</v>
      </c>
    </row>
    <row r="174" spans="2:15" x14ac:dyDescent="0.35">
      <c r="B174" s="569"/>
      <c r="C174" s="570"/>
      <c r="D174" s="570"/>
      <c r="E174" s="570"/>
      <c r="F174" s="570"/>
      <c r="G174" s="570"/>
      <c r="H174" s="570"/>
      <c r="I174" s="571"/>
      <c r="J174" s="671"/>
      <c r="K174" s="641"/>
      <c r="L174" s="562" t="s">
        <v>35</v>
      </c>
      <c r="M174" s="563"/>
      <c r="N174" s="734">
        <f>Budgeted_Enter_Data!E21</f>
        <v>0</v>
      </c>
      <c r="O174" s="735">
        <f>Expended_Enter_Data!E21</f>
        <v>0</v>
      </c>
    </row>
    <row r="175" spans="2:15" x14ac:dyDescent="0.35">
      <c r="B175" s="569"/>
      <c r="C175" s="570"/>
      <c r="D175" s="570"/>
      <c r="E175" s="570"/>
      <c r="F175" s="570"/>
      <c r="G175" s="570"/>
      <c r="H175" s="570"/>
      <c r="I175" s="571"/>
      <c r="J175" s="671"/>
      <c r="K175" s="641"/>
      <c r="L175" s="562" t="s">
        <v>36</v>
      </c>
      <c r="M175" s="563"/>
      <c r="N175" s="734">
        <f>Budgeted_Enter_Data!F21</f>
        <v>0</v>
      </c>
      <c r="O175" s="735">
        <f>Expended_Enter_Data!F21</f>
        <v>0</v>
      </c>
    </row>
    <row r="176" spans="2:15" x14ac:dyDescent="0.35">
      <c r="B176" s="642"/>
      <c r="C176" s="643"/>
      <c r="D176" s="643"/>
      <c r="E176" s="643"/>
      <c r="F176" s="643"/>
      <c r="G176" s="643"/>
      <c r="H176" s="643"/>
      <c r="I176" s="644"/>
      <c r="J176" s="672"/>
      <c r="K176" s="646"/>
      <c r="L176" s="577" t="s">
        <v>141</v>
      </c>
      <c r="M176" s="578"/>
      <c r="N176" s="734">
        <f>Budgeted_Enter_Data!G21</f>
        <v>0</v>
      </c>
      <c r="O176" s="735">
        <f>Expended_Enter_Data!G21</f>
        <v>0</v>
      </c>
    </row>
    <row r="177" spans="2:15" x14ac:dyDescent="0.35">
      <c r="B177" s="647" t="s">
        <v>142</v>
      </c>
      <c r="C177" s="648"/>
      <c r="D177" s="648"/>
      <c r="E177" s="649" t="s">
        <v>143</v>
      </c>
      <c r="F177" s="650"/>
      <c r="G177" s="651"/>
      <c r="H177" s="652" t="s">
        <v>144</v>
      </c>
      <c r="I177" s="653"/>
      <c r="J177" s="653"/>
      <c r="K177" s="654"/>
      <c r="L177" s="655" t="s">
        <v>145</v>
      </c>
      <c r="M177" s="655"/>
      <c r="N177" s="655" t="s">
        <v>146</v>
      </c>
      <c r="O177" s="656"/>
    </row>
    <row r="178" spans="2:15" ht="32" customHeight="1" x14ac:dyDescent="0.35">
      <c r="B178" s="590"/>
      <c r="C178" s="591"/>
      <c r="D178" s="592"/>
      <c r="E178" s="593"/>
      <c r="F178" s="594"/>
      <c r="G178" s="595"/>
      <c r="H178" s="657" t="s">
        <v>186</v>
      </c>
      <c r="I178" s="658"/>
      <c r="J178" s="657" t="s">
        <v>187</v>
      </c>
      <c r="K178" s="658"/>
      <c r="L178" s="659" t="s">
        <v>168</v>
      </c>
      <c r="M178" s="659"/>
      <c r="N178" s="659" t="s">
        <v>188</v>
      </c>
      <c r="O178" s="660"/>
    </row>
    <row r="179" spans="2:15" x14ac:dyDescent="0.35">
      <c r="B179" s="515" t="s">
        <v>286</v>
      </c>
      <c r="C179" s="516"/>
      <c r="D179" s="517"/>
      <c r="E179" s="518" t="s">
        <v>290</v>
      </c>
      <c r="F179" s="519"/>
      <c r="G179" s="520"/>
      <c r="H179" s="601" t="s">
        <v>41</v>
      </c>
      <c r="I179" s="601" t="s">
        <v>42</v>
      </c>
      <c r="J179" s="601" t="s">
        <v>41</v>
      </c>
      <c r="K179" s="601" t="s">
        <v>42</v>
      </c>
      <c r="L179" s="602"/>
      <c r="M179" s="602"/>
      <c r="N179" s="603" t="s">
        <v>14</v>
      </c>
      <c r="O179" s="604" t="s">
        <v>46</v>
      </c>
    </row>
    <row r="180" spans="2:15" ht="94" customHeight="1" x14ac:dyDescent="0.35">
      <c r="B180" s="521"/>
      <c r="C180" s="522"/>
      <c r="D180" s="523"/>
      <c r="E180" s="524"/>
      <c r="F180" s="525"/>
      <c r="G180" s="526"/>
      <c r="H180" s="740" t="str">
        <f>Summary!C33</f>
        <v>.</v>
      </c>
      <c r="I180" s="740" t="str">
        <f>Summary!D33</f>
        <v>.</v>
      </c>
      <c r="J180" s="741" t="str">
        <f>Summary!C34</f>
        <v>.</v>
      </c>
      <c r="K180" s="741" t="str">
        <f>Summary!D34</f>
        <v>.</v>
      </c>
      <c r="L180" s="605" t="s">
        <v>277</v>
      </c>
      <c r="M180" s="606"/>
      <c r="N180" s="747">
        <f>Budgeted_Enter_Data!B21</f>
        <v>0</v>
      </c>
      <c r="O180" s="748">
        <f>Expended_Enter_Data!B21</f>
        <v>0</v>
      </c>
    </row>
    <row r="181" spans="2:15" x14ac:dyDescent="0.35">
      <c r="B181" s="608" t="s">
        <v>151</v>
      </c>
      <c r="C181" s="609"/>
      <c r="D181" s="609"/>
      <c r="E181" s="610"/>
      <c r="F181" s="610"/>
      <c r="G181" s="610"/>
      <c r="H181" s="610"/>
      <c r="I181" s="610"/>
      <c r="J181" s="610"/>
      <c r="K181" s="610"/>
      <c r="L181" s="610"/>
      <c r="M181" s="611"/>
      <c r="N181" s="611"/>
      <c r="O181" s="612"/>
    </row>
    <row r="182" spans="2:15" ht="35" customHeight="1" thickBot="1" x14ac:dyDescent="0.4">
      <c r="B182" s="673" t="s">
        <v>152</v>
      </c>
      <c r="C182" s="674"/>
      <c r="D182" s="674"/>
      <c r="E182" s="675"/>
      <c r="F182" s="675"/>
      <c r="G182" s="675"/>
      <c r="H182" s="675"/>
      <c r="I182" s="675"/>
      <c r="J182" s="675"/>
      <c r="K182" s="675"/>
      <c r="L182" s="675"/>
      <c r="M182" s="676"/>
      <c r="N182" s="676"/>
      <c r="O182" s="677"/>
    </row>
    <row r="183" spans="2:15" ht="5" customHeight="1" thickBot="1" x14ac:dyDescent="0.4">
      <c r="B183" s="678"/>
      <c r="C183" s="679"/>
      <c r="D183" s="679"/>
      <c r="E183" s="679"/>
      <c r="F183" s="679"/>
      <c r="G183" s="679"/>
      <c r="H183" s="679"/>
      <c r="I183" s="679"/>
      <c r="J183" s="679"/>
      <c r="K183" s="679"/>
      <c r="L183" s="679"/>
      <c r="M183" s="679"/>
      <c r="N183" s="679"/>
      <c r="O183" s="680"/>
    </row>
    <row r="184" spans="2:15" ht="41" customHeight="1" thickBot="1" x14ac:dyDescent="0.4"/>
    <row r="185" spans="2:15" ht="18.5" x14ac:dyDescent="0.35">
      <c r="B185" s="620" t="s">
        <v>238</v>
      </c>
      <c r="C185" s="543"/>
      <c r="D185" s="543"/>
      <c r="E185" s="543"/>
      <c r="F185" s="543"/>
      <c r="G185" s="543"/>
      <c r="H185" s="543"/>
      <c r="I185" s="543"/>
      <c r="J185" s="543"/>
      <c r="K185" s="543"/>
      <c r="L185" s="543"/>
      <c r="M185" s="621"/>
      <c r="N185" s="622" t="s">
        <v>163</v>
      </c>
      <c r="O185" s="545" t="s">
        <v>162</v>
      </c>
    </row>
    <row r="186" spans="2:15" x14ac:dyDescent="0.35">
      <c r="B186" s="555" t="s">
        <v>157</v>
      </c>
      <c r="C186" s="556"/>
      <c r="D186" s="556"/>
      <c r="E186" s="625" t="s">
        <v>137</v>
      </c>
      <c r="F186" s="624"/>
      <c r="G186" s="694"/>
      <c r="H186" s="627"/>
      <c r="I186" s="695"/>
      <c r="J186" s="627"/>
      <c r="K186" s="628"/>
      <c r="L186" s="553" t="s">
        <v>138</v>
      </c>
      <c r="M186" s="554"/>
      <c r="N186" s="736">
        <f>Budgeted_Enter_Data!B22</f>
        <v>0</v>
      </c>
      <c r="O186" s="737">
        <f>Expended_Enter_Data!B22</f>
        <v>0</v>
      </c>
    </row>
    <row r="187" spans="2:15" x14ac:dyDescent="0.35">
      <c r="B187" s="631"/>
      <c r="C187" s="632"/>
      <c r="D187" s="632"/>
      <c r="E187" s="633"/>
      <c r="F187" s="632"/>
      <c r="G187" s="681"/>
      <c r="H187" s="682"/>
      <c r="I187" s="683"/>
      <c r="J187" s="670"/>
      <c r="K187" s="636"/>
      <c r="L187" s="562" t="s">
        <v>139</v>
      </c>
      <c r="M187" s="563"/>
      <c r="N187" s="734">
        <f>Budgeted_Enter_Data!C22</f>
        <v>0</v>
      </c>
      <c r="O187" s="735">
        <f>Expended_Enter_Data!C22</f>
        <v>0</v>
      </c>
    </row>
    <row r="188" spans="2:15" ht="14.5" customHeight="1" x14ac:dyDescent="0.35">
      <c r="B188" s="637" t="s">
        <v>287</v>
      </c>
      <c r="C188" s="638"/>
      <c r="D188" s="638"/>
      <c r="E188" s="638"/>
      <c r="F188" s="638"/>
      <c r="G188" s="638"/>
      <c r="H188" s="638"/>
      <c r="I188" s="639"/>
      <c r="J188" s="671"/>
      <c r="K188" s="641"/>
      <c r="L188" s="562" t="s">
        <v>140</v>
      </c>
      <c r="M188" s="563"/>
      <c r="N188" s="734">
        <f>Budgeted_Enter_Data!D22</f>
        <v>0</v>
      </c>
      <c r="O188" s="735">
        <f>Expended_Enter_Data!D22</f>
        <v>0</v>
      </c>
    </row>
    <row r="189" spans="2:15" x14ac:dyDescent="0.35">
      <c r="B189" s="569"/>
      <c r="C189" s="570"/>
      <c r="D189" s="570"/>
      <c r="E189" s="570"/>
      <c r="F189" s="570"/>
      <c r="G189" s="570"/>
      <c r="H189" s="570"/>
      <c r="I189" s="571"/>
      <c r="J189" s="671"/>
      <c r="K189" s="641"/>
      <c r="L189" s="562" t="s">
        <v>35</v>
      </c>
      <c r="M189" s="563"/>
      <c r="N189" s="734">
        <f>Budgeted_Enter_Data!E22</f>
        <v>0</v>
      </c>
      <c r="O189" s="735">
        <f>Expended_Enter_Data!E22</f>
        <v>0</v>
      </c>
    </row>
    <row r="190" spans="2:15" x14ac:dyDescent="0.35">
      <c r="B190" s="569"/>
      <c r="C190" s="570"/>
      <c r="D190" s="570"/>
      <c r="E190" s="570"/>
      <c r="F190" s="570"/>
      <c r="G190" s="570"/>
      <c r="H190" s="570"/>
      <c r="I190" s="571"/>
      <c r="J190" s="671"/>
      <c r="K190" s="641"/>
      <c r="L190" s="562" t="s">
        <v>36</v>
      </c>
      <c r="M190" s="563"/>
      <c r="N190" s="734">
        <f>Budgeted_Enter_Data!F22</f>
        <v>0</v>
      </c>
      <c r="O190" s="735">
        <f>Expended_Enter_Data!F22</f>
        <v>0</v>
      </c>
    </row>
    <row r="191" spans="2:15" x14ac:dyDescent="0.35">
      <c r="B191" s="642"/>
      <c r="C191" s="643"/>
      <c r="D191" s="643"/>
      <c r="E191" s="643"/>
      <c r="F191" s="643"/>
      <c r="G191" s="643"/>
      <c r="H191" s="643"/>
      <c r="I191" s="644"/>
      <c r="J191" s="672"/>
      <c r="K191" s="646"/>
      <c r="L191" s="577" t="s">
        <v>141</v>
      </c>
      <c r="M191" s="578"/>
      <c r="N191" s="734">
        <f>Budgeted_Enter_Data!G22</f>
        <v>0</v>
      </c>
      <c r="O191" s="735">
        <f>Expended_Enter_Data!G22</f>
        <v>0</v>
      </c>
    </row>
    <row r="192" spans="2:15" x14ac:dyDescent="0.35">
      <c r="B192" s="647" t="s">
        <v>142</v>
      </c>
      <c r="C192" s="648"/>
      <c r="D192" s="648"/>
      <c r="E192" s="649" t="s">
        <v>143</v>
      </c>
      <c r="F192" s="650"/>
      <c r="G192" s="651"/>
      <c r="H192" s="652" t="s">
        <v>144</v>
      </c>
      <c r="I192" s="653"/>
      <c r="J192" s="653"/>
      <c r="K192" s="654"/>
      <c r="L192" s="655" t="s">
        <v>145</v>
      </c>
      <c r="M192" s="655"/>
      <c r="N192" s="655" t="s">
        <v>146</v>
      </c>
      <c r="O192" s="656"/>
    </row>
    <row r="193" spans="2:15" ht="32" customHeight="1" x14ac:dyDescent="0.35">
      <c r="B193" s="590"/>
      <c r="C193" s="591"/>
      <c r="D193" s="592"/>
      <c r="E193" s="593"/>
      <c r="F193" s="594"/>
      <c r="G193" s="595"/>
      <c r="H193" s="657" t="s">
        <v>186</v>
      </c>
      <c r="I193" s="658"/>
      <c r="J193" s="657" t="s">
        <v>187</v>
      </c>
      <c r="K193" s="658"/>
      <c r="L193" s="659" t="s">
        <v>223</v>
      </c>
      <c r="M193" s="659"/>
      <c r="N193" s="659" t="s">
        <v>188</v>
      </c>
      <c r="O193" s="660"/>
    </row>
    <row r="194" spans="2:15" x14ac:dyDescent="0.35">
      <c r="B194" s="515" t="s">
        <v>288</v>
      </c>
      <c r="C194" s="516"/>
      <c r="D194" s="517"/>
      <c r="E194" s="518" t="s">
        <v>289</v>
      </c>
      <c r="F194" s="519"/>
      <c r="G194" s="520"/>
      <c r="H194" s="601" t="s">
        <v>41</v>
      </c>
      <c r="I194" s="601" t="s">
        <v>42</v>
      </c>
      <c r="J194" s="601" t="s">
        <v>41</v>
      </c>
      <c r="K194" s="601" t="s">
        <v>42</v>
      </c>
      <c r="L194" s="602"/>
      <c r="M194" s="602"/>
      <c r="N194" s="603" t="s">
        <v>14</v>
      </c>
      <c r="O194" s="604" t="s">
        <v>46</v>
      </c>
    </row>
    <row r="195" spans="2:15" ht="63.5" customHeight="1" x14ac:dyDescent="0.35">
      <c r="B195" s="521"/>
      <c r="C195" s="522"/>
      <c r="D195" s="523"/>
      <c r="E195" s="524"/>
      <c r="F195" s="525"/>
      <c r="G195" s="526"/>
      <c r="H195" s="740" t="str">
        <f>Summary!C35</f>
        <v>.</v>
      </c>
      <c r="I195" s="740" t="str">
        <f>Summary!D35</f>
        <v>.</v>
      </c>
      <c r="J195" s="741" t="str">
        <f>Summary!C36</f>
        <v>.</v>
      </c>
      <c r="K195" s="741" t="str">
        <f>Summary!D36</f>
        <v>.</v>
      </c>
      <c r="L195" s="605" t="s">
        <v>277</v>
      </c>
      <c r="M195" s="606"/>
      <c r="N195" s="747">
        <f>Budgeted_Enter_Data!B22</f>
        <v>0</v>
      </c>
      <c r="O195" s="748">
        <f>Expended_Enter_Data!B22</f>
        <v>0</v>
      </c>
    </row>
    <row r="196" spans="2:15" x14ac:dyDescent="0.35">
      <c r="B196" s="608" t="s">
        <v>151</v>
      </c>
      <c r="C196" s="609"/>
      <c r="D196" s="609"/>
      <c r="E196" s="610"/>
      <c r="F196" s="610"/>
      <c r="G196" s="610"/>
      <c r="H196" s="610"/>
      <c r="I196" s="610"/>
      <c r="J196" s="610"/>
      <c r="K196" s="610"/>
      <c r="L196" s="610"/>
      <c r="M196" s="611"/>
      <c r="N196" s="611"/>
      <c r="O196" s="612"/>
    </row>
    <row r="197" spans="2:15" ht="32" customHeight="1" thickBot="1" x14ac:dyDescent="0.4">
      <c r="B197" s="689" t="s">
        <v>152</v>
      </c>
      <c r="C197" s="690"/>
      <c r="D197" s="690"/>
      <c r="E197" s="691"/>
      <c r="F197" s="691"/>
      <c r="G197" s="691"/>
      <c r="H197" s="691"/>
      <c r="I197" s="691"/>
      <c r="J197" s="691"/>
      <c r="K197" s="691"/>
      <c r="L197" s="691"/>
      <c r="M197" s="692"/>
      <c r="N197" s="692"/>
      <c r="O197" s="693"/>
    </row>
    <row r="198" spans="2:15" ht="5" customHeight="1" thickBot="1" x14ac:dyDescent="0.4">
      <c r="B198" s="701"/>
      <c r="C198" s="702"/>
      <c r="D198" s="702"/>
      <c r="E198" s="702"/>
      <c r="F198" s="702"/>
      <c r="G198" s="702"/>
      <c r="H198" s="702"/>
      <c r="I198" s="702"/>
      <c r="J198" s="702"/>
      <c r="K198" s="702"/>
      <c r="L198" s="702"/>
      <c r="M198" s="702"/>
      <c r="N198" s="702"/>
      <c r="O198" s="703"/>
    </row>
    <row r="199" spans="2:15" ht="40.5" customHeight="1" thickBot="1" x14ac:dyDescent="0.4"/>
    <row r="200" spans="2:15" ht="18.5" x14ac:dyDescent="0.35">
      <c r="B200" s="620" t="s">
        <v>239</v>
      </c>
      <c r="C200" s="543"/>
      <c r="D200" s="543"/>
      <c r="E200" s="543"/>
      <c r="F200" s="543"/>
      <c r="G200" s="543"/>
      <c r="H200" s="543"/>
      <c r="I200" s="543"/>
      <c r="J200" s="543"/>
      <c r="K200" s="543"/>
      <c r="L200" s="543"/>
      <c r="M200" s="543"/>
      <c r="N200" s="544" t="s">
        <v>163</v>
      </c>
      <c r="O200" s="545" t="s">
        <v>162</v>
      </c>
    </row>
    <row r="201" spans="2:15" x14ac:dyDescent="0.35">
      <c r="B201" s="555" t="s">
        <v>172</v>
      </c>
      <c r="C201" s="556"/>
      <c r="D201" s="556"/>
      <c r="E201" s="625" t="s">
        <v>137</v>
      </c>
      <c r="F201" s="624"/>
      <c r="G201" s="694"/>
      <c r="H201" s="627"/>
      <c r="I201" s="695"/>
      <c r="J201" s="627"/>
      <c r="K201" s="628"/>
      <c r="L201" s="553" t="s">
        <v>138</v>
      </c>
      <c r="M201" s="554"/>
      <c r="N201" s="736">
        <f>Budgeted_Enter_Data!B23</f>
        <v>0</v>
      </c>
      <c r="O201" s="737">
        <f>Expended_Enter_Data!B23</f>
        <v>0</v>
      </c>
    </row>
    <row r="202" spans="2:15" x14ac:dyDescent="0.35">
      <c r="B202" s="631"/>
      <c r="C202" s="632"/>
      <c r="D202" s="632"/>
      <c r="E202" s="633"/>
      <c r="F202" s="632"/>
      <c r="G202" s="681"/>
      <c r="H202" s="682"/>
      <c r="I202" s="683"/>
      <c r="J202" s="635"/>
      <c r="K202" s="636"/>
      <c r="L202" s="562" t="s">
        <v>139</v>
      </c>
      <c r="M202" s="563"/>
      <c r="N202" s="734">
        <f>Budgeted_Enter_Data!C23</f>
        <v>0</v>
      </c>
      <c r="O202" s="735">
        <f>Expended_Enter_Data!C23</f>
        <v>0</v>
      </c>
    </row>
    <row r="203" spans="2:15" ht="14.5" customHeight="1" x14ac:dyDescent="0.35">
      <c r="B203" s="637" t="s">
        <v>291</v>
      </c>
      <c r="C203" s="638"/>
      <c r="D203" s="638"/>
      <c r="E203" s="638"/>
      <c r="F203" s="638"/>
      <c r="G203" s="638"/>
      <c r="H203" s="638"/>
      <c r="I203" s="639"/>
      <c r="J203" s="671"/>
      <c r="K203" s="641"/>
      <c r="L203" s="562" t="s">
        <v>140</v>
      </c>
      <c r="M203" s="563"/>
      <c r="N203" s="734">
        <f>Budgeted_Enter_Data!D23</f>
        <v>0</v>
      </c>
      <c r="O203" s="735">
        <f>Expended_Enter_Data!D23</f>
        <v>0</v>
      </c>
    </row>
    <row r="204" spans="2:15" x14ac:dyDescent="0.35">
      <c r="B204" s="569"/>
      <c r="C204" s="570"/>
      <c r="D204" s="570"/>
      <c r="E204" s="570"/>
      <c r="F204" s="570"/>
      <c r="G204" s="570"/>
      <c r="H204" s="570"/>
      <c r="I204" s="571"/>
      <c r="J204" s="671"/>
      <c r="K204" s="641"/>
      <c r="L204" s="562" t="s">
        <v>35</v>
      </c>
      <c r="M204" s="563"/>
      <c r="N204" s="734">
        <f>Budgeted_Enter_Data!E23</f>
        <v>0</v>
      </c>
      <c r="O204" s="735">
        <f>Expended_Enter_Data!E23</f>
        <v>0</v>
      </c>
    </row>
    <row r="205" spans="2:15" x14ac:dyDescent="0.35">
      <c r="B205" s="569"/>
      <c r="C205" s="570"/>
      <c r="D205" s="570"/>
      <c r="E205" s="570"/>
      <c r="F205" s="570"/>
      <c r="G205" s="570"/>
      <c r="H205" s="570"/>
      <c r="I205" s="571"/>
      <c r="J205" s="671"/>
      <c r="K205" s="641"/>
      <c r="L205" s="562" t="s">
        <v>36</v>
      </c>
      <c r="M205" s="563"/>
      <c r="N205" s="734">
        <f>Budgeted_Enter_Data!F23</f>
        <v>0</v>
      </c>
      <c r="O205" s="735">
        <f>Expended_Enter_Data!F23</f>
        <v>0</v>
      </c>
    </row>
    <row r="206" spans="2:15" x14ac:dyDescent="0.35">
      <c r="B206" s="642"/>
      <c r="C206" s="643"/>
      <c r="D206" s="643"/>
      <c r="E206" s="643"/>
      <c r="F206" s="643"/>
      <c r="G206" s="643"/>
      <c r="H206" s="643"/>
      <c r="I206" s="644"/>
      <c r="J206" s="672"/>
      <c r="K206" s="646"/>
      <c r="L206" s="577" t="s">
        <v>141</v>
      </c>
      <c r="M206" s="578"/>
      <c r="N206" s="734">
        <f>Budgeted_Enter_Data!G23</f>
        <v>0</v>
      </c>
      <c r="O206" s="735">
        <f>Expended_Enter_Data!G23</f>
        <v>0</v>
      </c>
    </row>
    <row r="207" spans="2:15" x14ac:dyDescent="0.35">
      <c r="B207" s="647" t="s">
        <v>142</v>
      </c>
      <c r="C207" s="648"/>
      <c r="D207" s="648"/>
      <c r="E207" s="649" t="s">
        <v>143</v>
      </c>
      <c r="F207" s="650"/>
      <c r="G207" s="651"/>
      <c r="H207" s="652" t="s">
        <v>144</v>
      </c>
      <c r="I207" s="653"/>
      <c r="J207" s="653"/>
      <c r="K207" s="654"/>
      <c r="L207" s="588" t="s">
        <v>145</v>
      </c>
      <c r="M207" s="588"/>
      <c r="N207" s="588" t="s">
        <v>146</v>
      </c>
      <c r="O207" s="589"/>
    </row>
    <row r="208" spans="2:15" ht="32" customHeight="1" x14ac:dyDescent="0.35">
      <c r="B208" s="590"/>
      <c r="C208" s="591"/>
      <c r="D208" s="592"/>
      <c r="E208" s="593"/>
      <c r="F208" s="594"/>
      <c r="G208" s="595"/>
      <c r="H208" s="657" t="s">
        <v>186</v>
      </c>
      <c r="I208" s="658"/>
      <c r="J208" s="657" t="s">
        <v>187</v>
      </c>
      <c r="K208" s="658"/>
      <c r="L208" s="598" t="s">
        <v>168</v>
      </c>
      <c r="M208" s="598"/>
      <c r="N208" s="598" t="s">
        <v>188</v>
      </c>
      <c r="O208" s="599"/>
    </row>
    <row r="209" spans="2:15" x14ac:dyDescent="0.35">
      <c r="B209" s="515" t="s">
        <v>292</v>
      </c>
      <c r="C209" s="516"/>
      <c r="D209" s="517"/>
      <c r="E209" s="518" t="s">
        <v>293</v>
      </c>
      <c r="F209" s="519"/>
      <c r="G209" s="520"/>
      <c r="H209" s="601" t="s">
        <v>41</v>
      </c>
      <c r="I209" s="601" t="s">
        <v>42</v>
      </c>
      <c r="J209" s="601" t="s">
        <v>41</v>
      </c>
      <c r="K209" s="601" t="s">
        <v>42</v>
      </c>
      <c r="L209" s="602"/>
      <c r="M209" s="602"/>
      <c r="N209" s="603" t="s">
        <v>14</v>
      </c>
      <c r="O209" s="604" t="s">
        <v>46</v>
      </c>
    </row>
    <row r="210" spans="2:15" ht="48.5" customHeight="1" x14ac:dyDescent="0.35">
      <c r="B210" s="521"/>
      <c r="C210" s="522"/>
      <c r="D210" s="523"/>
      <c r="E210" s="524"/>
      <c r="F210" s="525"/>
      <c r="G210" s="526"/>
      <c r="H210" s="740" t="str">
        <f>Summary!C37</f>
        <v>.</v>
      </c>
      <c r="I210" s="740" t="str">
        <f>Summary!D37</f>
        <v>.</v>
      </c>
      <c r="J210" s="741" t="str">
        <f>Summary!C38</f>
        <v>.</v>
      </c>
      <c r="K210" s="741" t="str">
        <f>Summary!D38</f>
        <v>.</v>
      </c>
      <c r="L210" s="605" t="s">
        <v>277</v>
      </c>
      <c r="M210" s="606"/>
      <c r="N210" s="747">
        <f>Budgeted_Enter_Data!B23</f>
        <v>0</v>
      </c>
      <c r="O210" s="748">
        <f>Expended_Enter_Data!B23</f>
        <v>0</v>
      </c>
    </row>
    <row r="211" spans="2:15" x14ac:dyDescent="0.35">
      <c r="B211" s="608" t="s">
        <v>151</v>
      </c>
      <c r="C211" s="609"/>
      <c r="D211" s="609"/>
      <c r="E211" s="610"/>
      <c r="F211" s="610"/>
      <c r="G211" s="610"/>
      <c r="H211" s="610"/>
      <c r="I211" s="610"/>
      <c r="J211" s="610"/>
      <c r="K211" s="610"/>
      <c r="L211" s="610"/>
      <c r="M211" s="611"/>
      <c r="N211" s="611"/>
      <c r="O211" s="612"/>
    </row>
    <row r="212" spans="2:15" ht="34.5" customHeight="1" thickBot="1" x14ac:dyDescent="0.4">
      <c r="B212" s="673" t="s">
        <v>152</v>
      </c>
      <c r="C212" s="674"/>
      <c r="D212" s="674"/>
      <c r="E212" s="675"/>
      <c r="F212" s="675"/>
      <c r="G212" s="675"/>
      <c r="H212" s="675"/>
      <c r="I212" s="675"/>
      <c r="J212" s="675"/>
      <c r="K212" s="675"/>
      <c r="L212" s="675"/>
      <c r="M212" s="676"/>
      <c r="N212" s="676"/>
      <c r="O212" s="677"/>
    </row>
    <row r="213" spans="2:15" ht="5" customHeight="1" thickBot="1" x14ac:dyDescent="0.4">
      <c r="B213" s="678"/>
      <c r="C213" s="679"/>
      <c r="D213" s="679"/>
      <c r="E213" s="679"/>
      <c r="F213" s="679"/>
      <c r="G213" s="679"/>
      <c r="H213" s="679"/>
      <c r="I213" s="679"/>
      <c r="J213" s="679"/>
      <c r="K213" s="679"/>
      <c r="L213" s="679"/>
      <c r="M213" s="679"/>
      <c r="N213" s="679"/>
      <c r="O213" s="680"/>
    </row>
    <row r="214" spans="2:15" ht="40.5" customHeight="1" thickBot="1" x14ac:dyDescent="0.4"/>
    <row r="215" spans="2:15" ht="18.5" x14ac:dyDescent="0.35">
      <c r="B215" s="620" t="s">
        <v>240</v>
      </c>
      <c r="C215" s="543"/>
      <c r="D215" s="543"/>
      <c r="E215" s="543"/>
      <c r="F215" s="543"/>
      <c r="G215" s="543"/>
      <c r="H215" s="543"/>
      <c r="I215" s="543"/>
      <c r="J215" s="543"/>
      <c r="K215" s="543"/>
      <c r="L215" s="543"/>
      <c r="M215" s="543"/>
      <c r="N215" s="544" t="s">
        <v>163</v>
      </c>
      <c r="O215" s="545" t="s">
        <v>162</v>
      </c>
    </row>
    <row r="216" spans="2:15" x14ac:dyDescent="0.35">
      <c r="B216" s="555" t="s">
        <v>173</v>
      </c>
      <c r="C216" s="556"/>
      <c r="D216" s="556"/>
      <c r="E216" s="625" t="s">
        <v>137</v>
      </c>
      <c r="F216" s="624"/>
      <c r="G216" s="694"/>
      <c r="H216" s="627"/>
      <c r="I216" s="695"/>
      <c r="J216" s="627"/>
      <c r="K216" s="628"/>
      <c r="L216" s="553" t="s">
        <v>138</v>
      </c>
      <c r="M216" s="554"/>
      <c r="N216" s="736">
        <f>Budgeted_Enter_Data!B24</f>
        <v>0</v>
      </c>
      <c r="O216" s="737">
        <f>Expended_Enter_Data!B24</f>
        <v>0</v>
      </c>
    </row>
    <row r="217" spans="2:15" x14ac:dyDescent="0.35">
      <c r="B217" s="631"/>
      <c r="C217" s="632"/>
      <c r="D217" s="632"/>
      <c r="E217" s="633"/>
      <c r="F217" s="632"/>
      <c r="G217" s="681"/>
      <c r="H217" s="682"/>
      <c r="I217" s="683"/>
      <c r="J217" s="670"/>
      <c r="K217" s="636"/>
      <c r="L217" s="562" t="s">
        <v>139</v>
      </c>
      <c r="M217" s="563"/>
      <c r="N217" s="734">
        <f>Budgeted_Enter_Data!C24</f>
        <v>0</v>
      </c>
      <c r="O217" s="735">
        <f>Expended_Enter_Data!C24</f>
        <v>0</v>
      </c>
    </row>
    <row r="218" spans="2:15" ht="14.5" customHeight="1" x14ac:dyDescent="0.35">
      <c r="B218" s="637" t="s">
        <v>294</v>
      </c>
      <c r="C218" s="638"/>
      <c r="D218" s="638"/>
      <c r="E218" s="638"/>
      <c r="F218" s="638"/>
      <c r="G218" s="638"/>
      <c r="H218" s="638"/>
      <c r="I218" s="639"/>
      <c r="J218" s="671"/>
      <c r="K218" s="641"/>
      <c r="L218" s="562" t="s">
        <v>140</v>
      </c>
      <c r="M218" s="563"/>
      <c r="N218" s="734">
        <f>Budgeted_Enter_Data!D24</f>
        <v>0</v>
      </c>
      <c r="O218" s="735">
        <f>Expended_Enter_Data!D24</f>
        <v>0</v>
      </c>
    </row>
    <row r="219" spans="2:15" x14ac:dyDescent="0.35">
      <c r="B219" s="569"/>
      <c r="C219" s="570"/>
      <c r="D219" s="570"/>
      <c r="E219" s="570"/>
      <c r="F219" s="570"/>
      <c r="G219" s="570"/>
      <c r="H219" s="570"/>
      <c r="I219" s="571"/>
      <c r="J219" s="671"/>
      <c r="K219" s="641"/>
      <c r="L219" s="562" t="s">
        <v>35</v>
      </c>
      <c r="M219" s="563"/>
      <c r="N219" s="734">
        <f>Budgeted_Enter_Data!E24</f>
        <v>0</v>
      </c>
      <c r="O219" s="735">
        <f>Expended_Enter_Data!E24</f>
        <v>0</v>
      </c>
    </row>
    <row r="220" spans="2:15" x14ac:dyDescent="0.35">
      <c r="B220" s="569"/>
      <c r="C220" s="570"/>
      <c r="D220" s="570"/>
      <c r="E220" s="570"/>
      <c r="F220" s="570"/>
      <c r="G220" s="570"/>
      <c r="H220" s="570"/>
      <c r="I220" s="571"/>
      <c r="J220" s="671"/>
      <c r="K220" s="641"/>
      <c r="L220" s="562" t="s">
        <v>36</v>
      </c>
      <c r="M220" s="563"/>
      <c r="N220" s="734">
        <f>Budgeted_Enter_Data!F24</f>
        <v>0</v>
      </c>
      <c r="O220" s="735">
        <f>Expended_Enter_Data!F24</f>
        <v>0</v>
      </c>
    </row>
    <row r="221" spans="2:15" x14ac:dyDescent="0.35">
      <c r="B221" s="642"/>
      <c r="C221" s="643"/>
      <c r="D221" s="643"/>
      <c r="E221" s="643"/>
      <c r="F221" s="643"/>
      <c r="G221" s="643"/>
      <c r="H221" s="643"/>
      <c r="I221" s="644"/>
      <c r="J221" s="672"/>
      <c r="K221" s="646"/>
      <c r="L221" s="577" t="s">
        <v>141</v>
      </c>
      <c r="M221" s="578"/>
      <c r="N221" s="734">
        <f>Budgeted_Enter_Data!G24</f>
        <v>0</v>
      </c>
      <c r="O221" s="735">
        <f>Expended_Enter_Data!G24</f>
        <v>0</v>
      </c>
    </row>
    <row r="222" spans="2:15" x14ac:dyDescent="0.35">
      <c r="B222" s="647" t="s">
        <v>142</v>
      </c>
      <c r="C222" s="648"/>
      <c r="D222" s="704"/>
      <c r="E222" s="649" t="s">
        <v>143</v>
      </c>
      <c r="F222" s="650"/>
      <c r="G222" s="651"/>
      <c r="H222" s="652" t="s">
        <v>144</v>
      </c>
      <c r="I222" s="653"/>
      <c r="J222" s="653"/>
      <c r="K222" s="654"/>
      <c r="L222" s="588" t="s">
        <v>145</v>
      </c>
      <c r="M222" s="588"/>
      <c r="N222" s="655" t="s">
        <v>146</v>
      </c>
      <c r="O222" s="656"/>
    </row>
    <row r="223" spans="2:15" ht="32" customHeight="1" x14ac:dyDescent="0.35">
      <c r="B223" s="590"/>
      <c r="C223" s="591"/>
      <c r="D223" s="592"/>
      <c r="E223" s="593"/>
      <c r="F223" s="594"/>
      <c r="G223" s="595"/>
      <c r="H223" s="657" t="s">
        <v>186</v>
      </c>
      <c r="I223" s="658"/>
      <c r="J223" s="657" t="s">
        <v>187</v>
      </c>
      <c r="K223" s="658"/>
      <c r="L223" s="598" t="s">
        <v>223</v>
      </c>
      <c r="M223" s="598"/>
      <c r="N223" s="659" t="s">
        <v>250</v>
      </c>
      <c r="O223" s="660"/>
    </row>
    <row r="224" spans="2:15" x14ac:dyDescent="0.35">
      <c r="B224" s="515" t="s">
        <v>295</v>
      </c>
      <c r="C224" s="516"/>
      <c r="D224" s="517"/>
      <c r="E224" s="518" t="s">
        <v>251</v>
      </c>
      <c r="F224" s="519"/>
      <c r="G224" s="520"/>
      <c r="H224" s="601" t="s">
        <v>41</v>
      </c>
      <c r="I224" s="601" t="s">
        <v>42</v>
      </c>
      <c r="J224" s="601" t="s">
        <v>41</v>
      </c>
      <c r="K224" s="601" t="s">
        <v>42</v>
      </c>
      <c r="L224" s="602"/>
      <c r="M224" s="602"/>
      <c r="N224" s="603" t="s">
        <v>14</v>
      </c>
      <c r="O224" s="604" t="s">
        <v>46</v>
      </c>
    </row>
    <row r="225" spans="2:15" ht="121" customHeight="1" x14ac:dyDescent="0.35">
      <c r="B225" s="521"/>
      <c r="C225" s="522"/>
      <c r="D225" s="523"/>
      <c r="E225" s="524"/>
      <c r="F225" s="525"/>
      <c r="G225" s="526"/>
      <c r="H225" s="740" t="str">
        <f>Summary!C39</f>
        <v>.</v>
      </c>
      <c r="I225" s="740" t="str">
        <f>Summary!D39</f>
        <v>.</v>
      </c>
      <c r="J225" s="741" t="str">
        <f>Summary!C40</f>
        <v>.</v>
      </c>
      <c r="K225" s="741" t="str">
        <f>Summary!D40</f>
        <v>.</v>
      </c>
      <c r="L225" s="605" t="s">
        <v>277</v>
      </c>
      <c r="M225" s="606"/>
      <c r="N225" s="734">
        <f>Budgeted_Enter_Data!B24</f>
        <v>0</v>
      </c>
      <c r="O225" s="735">
        <f>Expended_Enter_Data!B24</f>
        <v>0</v>
      </c>
    </row>
    <row r="226" spans="2:15" x14ac:dyDescent="0.35">
      <c r="B226" s="608" t="s">
        <v>151</v>
      </c>
      <c r="C226" s="609"/>
      <c r="D226" s="609"/>
      <c r="E226" s="610"/>
      <c r="F226" s="610"/>
      <c r="G226" s="610"/>
      <c r="H226" s="610"/>
      <c r="I226" s="610"/>
      <c r="J226" s="610"/>
      <c r="K226" s="610"/>
      <c r="L226" s="610"/>
      <c r="M226" s="611"/>
      <c r="N226" s="611"/>
      <c r="O226" s="612"/>
    </row>
    <row r="227" spans="2:15" ht="31.5" customHeight="1" thickBot="1" x14ac:dyDescent="0.4">
      <c r="B227" s="673" t="s">
        <v>252</v>
      </c>
      <c r="C227" s="674"/>
      <c r="D227" s="674"/>
      <c r="E227" s="675"/>
      <c r="F227" s="675"/>
      <c r="G227" s="675"/>
      <c r="H227" s="675"/>
      <c r="I227" s="675"/>
      <c r="J227" s="675"/>
      <c r="K227" s="675"/>
      <c r="L227" s="675"/>
      <c r="M227" s="676"/>
      <c r="N227" s="676"/>
      <c r="O227" s="677"/>
    </row>
    <row r="228" spans="2:15" ht="5.5" customHeight="1" thickBot="1" x14ac:dyDescent="0.4">
      <c r="B228" s="678"/>
      <c r="C228" s="679"/>
      <c r="D228" s="679"/>
      <c r="E228" s="679"/>
      <c r="F228" s="679"/>
      <c r="G228" s="679"/>
      <c r="H228" s="679"/>
      <c r="I228" s="679"/>
      <c r="J228" s="679"/>
      <c r="K228" s="679"/>
      <c r="L228" s="679"/>
      <c r="M228" s="679"/>
      <c r="N228" s="679"/>
      <c r="O228" s="680"/>
    </row>
    <row r="229" spans="2:15" ht="40.5" customHeight="1" thickBot="1" x14ac:dyDescent="0.4"/>
    <row r="230" spans="2:15" ht="18.5" x14ac:dyDescent="0.35">
      <c r="B230" s="620" t="s">
        <v>241</v>
      </c>
      <c r="C230" s="543"/>
      <c r="D230" s="543"/>
      <c r="E230" s="543"/>
      <c r="F230" s="543"/>
      <c r="G230" s="543"/>
      <c r="H230" s="543"/>
      <c r="I230" s="543"/>
      <c r="J230" s="543"/>
      <c r="K230" s="543"/>
      <c r="L230" s="543"/>
      <c r="M230" s="543"/>
      <c r="N230" s="544" t="s">
        <v>163</v>
      </c>
      <c r="O230" s="545" t="s">
        <v>162</v>
      </c>
    </row>
    <row r="231" spans="2:15" x14ac:dyDescent="0.35">
      <c r="B231" s="555" t="s">
        <v>174</v>
      </c>
      <c r="C231" s="556"/>
      <c r="D231" s="556"/>
      <c r="E231" s="625" t="s">
        <v>137</v>
      </c>
      <c r="F231" s="624"/>
      <c r="G231" s="694"/>
      <c r="H231" s="627"/>
      <c r="I231" s="695"/>
      <c r="J231" s="627"/>
      <c r="K231" s="628"/>
      <c r="L231" s="553" t="s">
        <v>138</v>
      </c>
      <c r="M231" s="554"/>
      <c r="N231" s="736">
        <f>Budgeted_Enter_Data!B25</f>
        <v>0</v>
      </c>
      <c r="O231" s="737">
        <f>Expended_Enter_Data!B25</f>
        <v>0</v>
      </c>
    </row>
    <row r="232" spans="2:15" x14ac:dyDescent="0.35">
      <c r="B232" s="631"/>
      <c r="C232" s="632"/>
      <c r="D232" s="632"/>
      <c r="E232" s="633"/>
      <c r="F232" s="632"/>
      <c r="G232" s="681"/>
      <c r="H232" s="682"/>
      <c r="I232" s="683"/>
      <c r="J232" s="635"/>
      <c r="K232" s="636"/>
      <c r="L232" s="562" t="s">
        <v>139</v>
      </c>
      <c r="M232" s="563"/>
      <c r="N232" s="734">
        <f>Budgeted_Enter_Data!C25</f>
        <v>0</v>
      </c>
      <c r="O232" s="735">
        <f>Expended_Enter_Data!C25</f>
        <v>0</v>
      </c>
    </row>
    <row r="233" spans="2:15" ht="14.5" customHeight="1" x14ac:dyDescent="0.35">
      <c r="B233" s="637" t="s">
        <v>296</v>
      </c>
      <c r="C233" s="638"/>
      <c r="D233" s="638"/>
      <c r="E233" s="638"/>
      <c r="F233" s="638"/>
      <c r="G233" s="638"/>
      <c r="H233" s="638"/>
      <c r="I233" s="639"/>
      <c r="J233" s="671"/>
      <c r="K233" s="641"/>
      <c r="L233" s="562" t="s">
        <v>140</v>
      </c>
      <c r="M233" s="563"/>
      <c r="N233" s="734">
        <f>Budgeted_Enter_Data!D25</f>
        <v>0</v>
      </c>
      <c r="O233" s="735">
        <f>Expended_Enter_Data!D25</f>
        <v>0</v>
      </c>
    </row>
    <row r="234" spans="2:15" x14ac:dyDescent="0.35">
      <c r="B234" s="569"/>
      <c r="C234" s="570"/>
      <c r="D234" s="570"/>
      <c r="E234" s="570"/>
      <c r="F234" s="570"/>
      <c r="G234" s="570"/>
      <c r="H234" s="570"/>
      <c r="I234" s="571"/>
      <c r="J234" s="671"/>
      <c r="K234" s="641"/>
      <c r="L234" s="562" t="s">
        <v>35</v>
      </c>
      <c r="M234" s="563"/>
      <c r="N234" s="734">
        <f>Budgeted_Enter_Data!E25</f>
        <v>0</v>
      </c>
      <c r="O234" s="735">
        <f>Expended_Enter_Data!E25</f>
        <v>0</v>
      </c>
    </row>
    <row r="235" spans="2:15" x14ac:dyDescent="0.35">
      <c r="B235" s="569"/>
      <c r="C235" s="570"/>
      <c r="D235" s="570"/>
      <c r="E235" s="570"/>
      <c r="F235" s="570"/>
      <c r="G235" s="570"/>
      <c r="H235" s="570"/>
      <c r="I235" s="571"/>
      <c r="J235" s="671"/>
      <c r="K235" s="641"/>
      <c r="L235" s="562" t="s">
        <v>36</v>
      </c>
      <c r="M235" s="563"/>
      <c r="N235" s="734">
        <f>Budgeted_Enter_Data!F25</f>
        <v>0</v>
      </c>
      <c r="O235" s="735">
        <f>Expended_Enter_Data!F25</f>
        <v>0</v>
      </c>
    </row>
    <row r="236" spans="2:15" x14ac:dyDescent="0.35">
      <c r="B236" s="642"/>
      <c r="C236" s="643"/>
      <c r="D236" s="643"/>
      <c r="E236" s="643"/>
      <c r="F236" s="643"/>
      <c r="G236" s="643"/>
      <c r="H236" s="643"/>
      <c r="I236" s="644"/>
      <c r="J236" s="672"/>
      <c r="K236" s="646"/>
      <c r="L236" s="577" t="s">
        <v>141</v>
      </c>
      <c r="M236" s="578"/>
      <c r="N236" s="734">
        <f>Budgeted_Enter_Data!G25</f>
        <v>0</v>
      </c>
      <c r="O236" s="735">
        <f>Expended_Enter_Data!G25</f>
        <v>0</v>
      </c>
    </row>
    <row r="237" spans="2:15" x14ac:dyDescent="0.35">
      <c r="B237" s="647" t="s">
        <v>142</v>
      </c>
      <c r="C237" s="648"/>
      <c r="D237" s="704"/>
      <c r="E237" s="649" t="s">
        <v>143</v>
      </c>
      <c r="F237" s="650"/>
      <c r="G237" s="651"/>
      <c r="H237" s="652" t="s">
        <v>144</v>
      </c>
      <c r="I237" s="653"/>
      <c r="J237" s="653"/>
      <c r="K237" s="654"/>
      <c r="L237" s="588" t="s">
        <v>145</v>
      </c>
      <c r="M237" s="588"/>
      <c r="N237" s="655" t="s">
        <v>146</v>
      </c>
      <c r="O237" s="656"/>
    </row>
    <row r="238" spans="2:15" ht="32" customHeight="1" x14ac:dyDescent="0.35">
      <c r="B238" s="590"/>
      <c r="C238" s="591"/>
      <c r="D238" s="592"/>
      <c r="E238" s="593"/>
      <c r="F238" s="594"/>
      <c r="G238" s="595"/>
      <c r="H238" s="657" t="s">
        <v>186</v>
      </c>
      <c r="I238" s="658"/>
      <c r="J238" s="657" t="s">
        <v>187</v>
      </c>
      <c r="K238" s="658"/>
      <c r="L238" s="598" t="s">
        <v>223</v>
      </c>
      <c r="M238" s="598"/>
      <c r="N238" s="659" t="s">
        <v>188</v>
      </c>
      <c r="O238" s="660"/>
    </row>
    <row r="239" spans="2:15" x14ac:dyDescent="0.35">
      <c r="B239" s="515" t="s">
        <v>298</v>
      </c>
      <c r="C239" s="516"/>
      <c r="D239" s="517"/>
      <c r="E239" s="518" t="s">
        <v>297</v>
      </c>
      <c r="F239" s="519"/>
      <c r="G239" s="520"/>
      <c r="H239" s="601" t="s">
        <v>41</v>
      </c>
      <c r="I239" s="601" t="s">
        <v>42</v>
      </c>
      <c r="J239" s="601" t="s">
        <v>41</v>
      </c>
      <c r="K239" s="601" t="s">
        <v>42</v>
      </c>
      <c r="L239" s="602"/>
      <c r="M239" s="602"/>
      <c r="N239" s="603" t="s">
        <v>14</v>
      </c>
      <c r="O239" s="604" t="s">
        <v>46</v>
      </c>
    </row>
    <row r="240" spans="2:15" ht="49.5" customHeight="1" x14ac:dyDescent="0.35">
      <c r="B240" s="521"/>
      <c r="C240" s="522"/>
      <c r="D240" s="523"/>
      <c r="E240" s="524"/>
      <c r="F240" s="525"/>
      <c r="G240" s="526"/>
      <c r="H240" s="740" t="str">
        <f>Summary!C41</f>
        <v>.</v>
      </c>
      <c r="I240" s="740" t="str">
        <f>Summary!D41</f>
        <v>.</v>
      </c>
      <c r="J240" s="741" t="str">
        <f>Summary!C42</f>
        <v>.</v>
      </c>
      <c r="K240" s="741" t="str">
        <f>Summary!D42</f>
        <v>.</v>
      </c>
      <c r="L240" s="605" t="s">
        <v>277</v>
      </c>
      <c r="M240" s="606"/>
      <c r="N240" s="734">
        <f>Budgeted_Enter_Data!B25</f>
        <v>0</v>
      </c>
      <c r="O240" s="735">
        <f>Expended_Enter_Data!B25</f>
        <v>0</v>
      </c>
    </row>
    <row r="241" spans="2:15" x14ac:dyDescent="0.35">
      <c r="B241" s="608" t="s">
        <v>151</v>
      </c>
      <c r="C241" s="609"/>
      <c r="D241" s="609"/>
      <c r="E241" s="610"/>
      <c r="F241" s="610"/>
      <c r="G241" s="610"/>
      <c r="H241" s="610"/>
      <c r="I241" s="610"/>
      <c r="J241" s="610"/>
      <c r="K241" s="610"/>
      <c r="L241" s="610"/>
      <c r="M241" s="611"/>
      <c r="N241" s="611"/>
      <c r="O241" s="612"/>
    </row>
    <row r="242" spans="2:15" ht="32" customHeight="1" thickBot="1" x14ac:dyDescent="0.4">
      <c r="B242" s="689" t="s">
        <v>253</v>
      </c>
      <c r="C242" s="690"/>
      <c r="D242" s="690"/>
      <c r="E242" s="691"/>
      <c r="F242" s="691"/>
      <c r="G242" s="691"/>
      <c r="H242" s="691"/>
      <c r="I242" s="691"/>
      <c r="J242" s="691"/>
      <c r="K242" s="691"/>
      <c r="L242" s="691"/>
      <c r="M242" s="692"/>
      <c r="N242" s="692"/>
      <c r="O242" s="693"/>
    </row>
    <row r="243" spans="2:15" ht="5.5" customHeight="1" thickBot="1" x14ac:dyDescent="0.4">
      <c r="B243" s="678"/>
      <c r="C243" s="679"/>
      <c r="D243" s="679"/>
      <c r="E243" s="679"/>
      <c r="F243" s="679"/>
      <c r="G243" s="679"/>
      <c r="H243" s="679"/>
      <c r="I243" s="679"/>
      <c r="J243" s="679"/>
      <c r="K243" s="679"/>
      <c r="L243" s="679"/>
      <c r="M243" s="679"/>
      <c r="N243" s="679"/>
      <c r="O243" s="680"/>
    </row>
    <row r="244" spans="2:15" ht="40.5" customHeight="1" thickBot="1" x14ac:dyDescent="0.4"/>
    <row r="245" spans="2:15" ht="18.5" x14ac:dyDescent="0.35">
      <c r="B245" s="620" t="s">
        <v>242</v>
      </c>
      <c r="C245" s="543"/>
      <c r="D245" s="543"/>
      <c r="E245" s="543"/>
      <c r="F245" s="543"/>
      <c r="G245" s="543"/>
      <c r="H245" s="543"/>
      <c r="I245" s="543"/>
      <c r="J245" s="543"/>
      <c r="K245" s="543"/>
      <c r="L245" s="543"/>
      <c r="M245" s="543"/>
      <c r="N245" s="544" t="s">
        <v>163</v>
      </c>
      <c r="O245" s="545" t="s">
        <v>162</v>
      </c>
    </row>
    <row r="246" spans="2:15" x14ac:dyDescent="0.35">
      <c r="B246" s="555" t="s">
        <v>158</v>
      </c>
      <c r="C246" s="556"/>
      <c r="D246" s="556"/>
      <c r="E246" s="625" t="s">
        <v>137</v>
      </c>
      <c r="F246" s="624"/>
      <c r="G246" s="694"/>
      <c r="H246" s="627"/>
      <c r="I246" s="695"/>
      <c r="J246" s="627"/>
      <c r="K246" s="628"/>
      <c r="L246" s="553" t="s">
        <v>138</v>
      </c>
      <c r="M246" s="554"/>
      <c r="N246" s="736">
        <f>Budgeted_Enter_Data!B26</f>
        <v>0</v>
      </c>
      <c r="O246" s="737">
        <f>Expended_Enter_Data!B26</f>
        <v>0</v>
      </c>
    </row>
    <row r="247" spans="2:15" x14ac:dyDescent="0.35">
      <c r="B247" s="631"/>
      <c r="C247" s="632"/>
      <c r="D247" s="632"/>
      <c r="E247" s="633"/>
      <c r="F247" s="632"/>
      <c r="G247" s="681"/>
      <c r="H247" s="682"/>
      <c r="I247" s="683"/>
      <c r="J247" s="670"/>
      <c r="K247" s="636"/>
      <c r="L247" s="562" t="s">
        <v>139</v>
      </c>
      <c r="M247" s="563"/>
      <c r="N247" s="734">
        <f>Budgeted_Enter_Data!C26</f>
        <v>0</v>
      </c>
      <c r="O247" s="735">
        <f>Expended_Enter_Data!C26</f>
        <v>0</v>
      </c>
    </row>
    <row r="248" spans="2:15" ht="14.5" customHeight="1" x14ac:dyDescent="0.35">
      <c r="B248" s="637" t="s">
        <v>299</v>
      </c>
      <c r="C248" s="638"/>
      <c r="D248" s="638"/>
      <c r="E248" s="638"/>
      <c r="F248" s="638"/>
      <c r="G248" s="638"/>
      <c r="H248" s="638"/>
      <c r="I248" s="639"/>
      <c r="J248" s="671"/>
      <c r="K248" s="641"/>
      <c r="L248" s="562" t="s">
        <v>140</v>
      </c>
      <c r="M248" s="563"/>
      <c r="N248" s="734">
        <f>Budgeted_Enter_Data!D26</f>
        <v>0</v>
      </c>
      <c r="O248" s="735">
        <f>Expended_Enter_Data!D26</f>
        <v>0</v>
      </c>
    </row>
    <row r="249" spans="2:15" x14ac:dyDescent="0.35">
      <c r="B249" s="569"/>
      <c r="C249" s="570"/>
      <c r="D249" s="570"/>
      <c r="E249" s="570"/>
      <c r="F249" s="570"/>
      <c r="G249" s="570"/>
      <c r="H249" s="570"/>
      <c r="I249" s="571"/>
      <c r="J249" s="671"/>
      <c r="K249" s="641"/>
      <c r="L249" s="562" t="s">
        <v>35</v>
      </c>
      <c r="M249" s="563"/>
      <c r="N249" s="734">
        <f>Budgeted_Enter_Data!E26</f>
        <v>0</v>
      </c>
      <c r="O249" s="735">
        <f>Expended_Enter_Data!E26</f>
        <v>0</v>
      </c>
    </row>
    <row r="250" spans="2:15" x14ac:dyDescent="0.35">
      <c r="B250" s="569"/>
      <c r="C250" s="570"/>
      <c r="D250" s="570"/>
      <c r="E250" s="570"/>
      <c r="F250" s="570"/>
      <c r="G250" s="570"/>
      <c r="H250" s="570"/>
      <c r="I250" s="571"/>
      <c r="J250" s="671"/>
      <c r="K250" s="641"/>
      <c r="L250" s="562" t="s">
        <v>36</v>
      </c>
      <c r="M250" s="563"/>
      <c r="N250" s="734">
        <f>Budgeted_Enter_Data!F26</f>
        <v>0</v>
      </c>
      <c r="O250" s="735">
        <f>Expended_Enter_Data!F26</f>
        <v>0</v>
      </c>
    </row>
    <row r="251" spans="2:15" x14ac:dyDescent="0.35">
      <c r="B251" s="642"/>
      <c r="C251" s="643"/>
      <c r="D251" s="643"/>
      <c r="E251" s="643"/>
      <c r="F251" s="643"/>
      <c r="G251" s="643"/>
      <c r="H251" s="643"/>
      <c r="I251" s="644"/>
      <c r="J251" s="672"/>
      <c r="K251" s="646"/>
      <c r="L251" s="577" t="s">
        <v>141</v>
      </c>
      <c r="M251" s="578"/>
      <c r="N251" s="734">
        <f>Budgeted_Enter_Data!G26</f>
        <v>0</v>
      </c>
      <c r="O251" s="735">
        <f>Expended_Enter_Data!G26</f>
        <v>0</v>
      </c>
    </row>
    <row r="252" spans="2:15" x14ac:dyDescent="0.35">
      <c r="B252" s="705" t="s">
        <v>142</v>
      </c>
      <c r="C252" s="706"/>
      <c r="D252" s="706"/>
      <c r="E252" s="707" t="s">
        <v>143</v>
      </c>
      <c r="F252" s="708"/>
      <c r="G252" s="709"/>
      <c r="H252" s="652" t="s">
        <v>144</v>
      </c>
      <c r="I252" s="653"/>
      <c r="J252" s="653"/>
      <c r="K252" s="654"/>
      <c r="L252" s="655" t="s">
        <v>145</v>
      </c>
      <c r="M252" s="655"/>
      <c r="N252" s="588" t="s">
        <v>146</v>
      </c>
      <c r="O252" s="589"/>
    </row>
    <row r="253" spans="2:15" ht="32" customHeight="1" x14ac:dyDescent="0.35">
      <c r="B253" s="710"/>
      <c r="C253" s="711"/>
      <c r="D253" s="712"/>
      <c r="E253" s="713"/>
      <c r="F253" s="714"/>
      <c r="G253" s="715"/>
      <c r="H253" s="657" t="s">
        <v>186</v>
      </c>
      <c r="I253" s="658"/>
      <c r="J253" s="657" t="s">
        <v>187</v>
      </c>
      <c r="K253" s="658"/>
      <c r="L253" s="659" t="s">
        <v>223</v>
      </c>
      <c r="M253" s="659"/>
      <c r="N253" s="598" t="s">
        <v>188</v>
      </c>
      <c r="O253" s="599"/>
    </row>
    <row r="254" spans="2:15" x14ac:dyDescent="0.35">
      <c r="B254" s="515" t="s">
        <v>300</v>
      </c>
      <c r="C254" s="516"/>
      <c r="D254" s="517"/>
      <c r="E254" s="518" t="s">
        <v>301</v>
      </c>
      <c r="F254" s="519"/>
      <c r="G254" s="520"/>
      <c r="H254" s="601" t="s">
        <v>41</v>
      </c>
      <c r="I254" s="601" t="s">
        <v>42</v>
      </c>
      <c r="J254" s="601" t="s">
        <v>41</v>
      </c>
      <c r="K254" s="601" t="s">
        <v>42</v>
      </c>
      <c r="L254" s="602"/>
      <c r="M254" s="602"/>
      <c r="N254" s="603" t="s">
        <v>14</v>
      </c>
      <c r="O254" s="604" t="s">
        <v>46</v>
      </c>
    </row>
    <row r="255" spans="2:15" ht="52.5" customHeight="1" x14ac:dyDescent="0.35">
      <c r="B255" s="521"/>
      <c r="C255" s="522"/>
      <c r="D255" s="523"/>
      <c r="E255" s="524"/>
      <c r="F255" s="525"/>
      <c r="G255" s="526"/>
      <c r="H255" s="740" t="str">
        <f>Summary!C43</f>
        <v>.</v>
      </c>
      <c r="I255" s="740" t="str">
        <f>Summary!D43</f>
        <v>.</v>
      </c>
      <c r="J255" s="741" t="str">
        <f>Summary!C44</f>
        <v>.</v>
      </c>
      <c r="K255" s="741" t="str">
        <f>Summary!D44</f>
        <v>.</v>
      </c>
      <c r="L255" s="605" t="s">
        <v>277</v>
      </c>
      <c r="M255" s="606"/>
      <c r="N255" s="734">
        <f>Budgeted_Enter_Data!B26</f>
        <v>0</v>
      </c>
      <c r="O255" s="735">
        <f>Expended_Enter_Data!B26</f>
        <v>0</v>
      </c>
    </row>
    <row r="256" spans="2:15" x14ac:dyDescent="0.35">
      <c r="B256" s="608" t="s">
        <v>151</v>
      </c>
      <c r="C256" s="609"/>
      <c r="D256" s="609"/>
      <c r="E256" s="610"/>
      <c r="F256" s="610"/>
      <c r="G256" s="610"/>
      <c r="H256" s="610"/>
      <c r="I256" s="610"/>
      <c r="J256" s="610"/>
      <c r="K256" s="610"/>
      <c r="L256" s="610"/>
      <c r="M256" s="611"/>
      <c r="N256" s="611"/>
      <c r="O256" s="612"/>
    </row>
    <row r="257" spans="2:15" ht="31.5" customHeight="1" thickBot="1" x14ac:dyDescent="0.4">
      <c r="B257" s="689" t="s">
        <v>254</v>
      </c>
      <c r="C257" s="690"/>
      <c r="D257" s="690"/>
      <c r="E257" s="691"/>
      <c r="F257" s="691"/>
      <c r="G257" s="691"/>
      <c r="H257" s="691"/>
      <c r="I257" s="691"/>
      <c r="J257" s="691"/>
      <c r="K257" s="691"/>
      <c r="L257" s="691"/>
      <c r="M257" s="692"/>
      <c r="N257" s="692"/>
      <c r="O257" s="693"/>
    </row>
    <row r="258" spans="2:15" ht="5.5" customHeight="1" thickBot="1" x14ac:dyDescent="0.4">
      <c r="B258" s="678"/>
      <c r="C258" s="679"/>
      <c r="D258" s="679"/>
      <c r="E258" s="679"/>
      <c r="F258" s="679"/>
      <c r="G258" s="679"/>
      <c r="H258" s="679"/>
      <c r="I258" s="679"/>
      <c r="J258" s="679"/>
      <c r="K258" s="679"/>
      <c r="L258" s="679"/>
      <c r="M258" s="679"/>
      <c r="N258" s="679"/>
      <c r="O258" s="680"/>
    </row>
    <row r="259" spans="2:15" ht="40.5" customHeight="1" thickBot="1" x14ac:dyDescent="0.4"/>
    <row r="260" spans="2:15" ht="18.5" x14ac:dyDescent="0.35">
      <c r="B260" s="620" t="s">
        <v>243</v>
      </c>
      <c r="C260" s="543"/>
      <c r="D260" s="543"/>
      <c r="E260" s="543"/>
      <c r="F260" s="543"/>
      <c r="G260" s="543"/>
      <c r="H260" s="543"/>
      <c r="I260" s="543"/>
      <c r="J260" s="543"/>
      <c r="K260" s="543"/>
      <c r="L260" s="543"/>
      <c r="M260" s="543"/>
      <c r="N260" s="544" t="s">
        <v>163</v>
      </c>
      <c r="O260" s="545" t="s">
        <v>162</v>
      </c>
    </row>
    <row r="261" spans="2:15" x14ac:dyDescent="0.35">
      <c r="B261" s="555" t="s">
        <v>159</v>
      </c>
      <c r="C261" s="556"/>
      <c r="D261" s="556"/>
      <c r="E261" s="625" t="s">
        <v>137</v>
      </c>
      <c r="F261" s="624"/>
      <c r="G261" s="694"/>
      <c r="H261" s="627"/>
      <c r="I261" s="695"/>
      <c r="J261" s="627"/>
      <c r="K261" s="628"/>
      <c r="L261" s="553" t="s">
        <v>138</v>
      </c>
      <c r="M261" s="554"/>
      <c r="N261" s="736">
        <f>Budgeted_Enter_Data!B27</f>
        <v>0</v>
      </c>
      <c r="O261" s="737">
        <f>Expended_Enter_Data!B27</f>
        <v>0</v>
      </c>
    </row>
    <row r="262" spans="2:15" x14ac:dyDescent="0.35">
      <c r="B262" s="631"/>
      <c r="C262" s="632"/>
      <c r="D262" s="632"/>
      <c r="E262" s="633"/>
      <c r="F262" s="632"/>
      <c r="G262" s="681"/>
      <c r="H262" s="682"/>
      <c r="I262" s="683"/>
      <c r="J262" s="635"/>
      <c r="K262" s="636"/>
      <c r="L262" s="562" t="s">
        <v>139</v>
      </c>
      <c r="M262" s="563"/>
      <c r="N262" s="734">
        <f>Budgeted_Enter_Data!C27</f>
        <v>0</v>
      </c>
      <c r="O262" s="735">
        <f>Expended_Enter_Data!C27</f>
        <v>0</v>
      </c>
    </row>
    <row r="263" spans="2:15" ht="14.5" customHeight="1" x14ac:dyDescent="0.35">
      <c r="B263" s="637" t="s">
        <v>302</v>
      </c>
      <c r="C263" s="638"/>
      <c r="D263" s="638"/>
      <c r="E263" s="638"/>
      <c r="F263" s="638"/>
      <c r="G263" s="638"/>
      <c r="H263" s="638"/>
      <c r="I263" s="639"/>
      <c r="J263" s="671"/>
      <c r="K263" s="641"/>
      <c r="L263" s="562" t="s">
        <v>140</v>
      </c>
      <c r="M263" s="563"/>
      <c r="N263" s="734">
        <f>Budgeted_Enter_Data!D27</f>
        <v>0</v>
      </c>
      <c r="O263" s="735">
        <f>Expended_Enter_Data!D27</f>
        <v>0</v>
      </c>
    </row>
    <row r="264" spans="2:15" x14ac:dyDescent="0.35">
      <c r="B264" s="569"/>
      <c r="C264" s="570"/>
      <c r="D264" s="570"/>
      <c r="E264" s="570"/>
      <c r="F264" s="570"/>
      <c r="G264" s="570"/>
      <c r="H264" s="570"/>
      <c r="I264" s="571"/>
      <c r="J264" s="671"/>
      <c r="K264" s="641"/>
      <c r="L264" s="562" t="s">
        <v>35</v>
      </c>
      <c r="M264" s="563"/>
      <c r="N264" s="734">
        <f>Budgeted_Enter_Data!E27</f>
        <v>0</v>
      </c>
      <c r="O264" s="735">
        <f>Expended_Enter_Data!E27</f>
        <v>0</v>
      </c>
    </row>
    <row r="265" spans="2:15" x14ac:dyDescent="0.35">
      <c r="B265" s="569"/>
      <c r="C265" s="570"/>
      <c r="D265" s="570"/>
      <c r="E265" s="570"/>
      <c r="F265" s="570"/>
      <c r="G265" s="570"/>
      <c r="H265" s="570"/>
      <c r="I265" s="571"/>
      <c r="J265" s="671"/>
      <c r="K265" s="641"/>
      <c r="L265" s="562" t="s">
        <v>36</v>
      </c>
      <c r="M265" s="563"/>
      <c r="N265" s="734">
        <f>Budgeted_Enter_Data!F27</f>
        <v>0</v>
      </c>
      <c r="O265" s="735">
        <f>Expended_Enter_Data!F27</f>
        <v>0</v>
      </c>
    </row>
    <row r="266" spans="2:15" x14ac:dyDescent="0.35">
      <c r="B266" s="642"/>
      <c r="C266" s="643"/>
      <c r="D266" s="643"/>
      <c r="E266" s="643"/>
      <c r="F266" s="643"/>
      <c r="G266" s="643"/>
      <c r="H266" s="643"/>
      <c r="I266" s="644"/>
      <c r="J266" s="672"/>
      <c r="K266" s="646"/>
      <c r="L266" s="577" t="s">
        <v>141</v>
      </c>
      <c r="M266" s="578"/>
      <c r="N266" s="734">
        <f>Budgeted_Enter_Data!G27</f>
        <v>0</v>
      </c>
      <c r="O266" s="735">
        <f>Expended_Enter_Data!G27</f>
        <v>0</v>
      </c>
    </row>
    <row r="267" spans="2:15" x14ac:dyDescent="0.35">
      <c r="B267" s="647" t="s">
        <v>142</v>
      </c>
      <c r="C267" s="648"/>
      <c r="D267" s="704"/>
      <c r="E267" s="649" t="s">
        <v>143</v>
      </c>
      <c r="F267" s="650"/>
      <c r="G267" s="651"/>
      <c r="H267" s="652" t="s">
        <v>144</v>
      </c>
      <c r="I267" s="653"/>
      <c r="J267" s="653"/>
      <c r="K267" s="654"/>
      <c r="L267" s="655" t="s">
        <v>145</v>
      </c>
      <c r="M267" s="655"/>
      <c r="N267" s="588" t="s">
        <v>146</v>
      </c>
      <c r="O267" s="589"/>
    </row>
    <row r="268" spans="2:15" ht="32" customHeight="1" x14ac:dyDescent="0.35">
      <c r="B268" s="590"/>
      <c r="C268" s="591"/>
      <c r="D268" s="592"/>
      <c r="E268" s="593"/>
      <c r="F268" s="594"/>
      <c r="G268" s="595"/>
      <c r="H268" s="657" t="s">
        <v>186</v>
      </c>
      <c r="I268" s="658"/>
      <c r="J268" s="657" t="s">
        <v>187</v>
      </c>
      <c r="K268" s="658"/>
      <c r="L268" s="659" t="s">
        <v>168</v>
      </c>
      <c r="M268" s="659"/>
      <c r="N268" s="598" t="s">
        <v>188</v>
      </c>
      <c r="O268" s="599"/>
    </row>
    <row r="269" spans="2:15" x14ac:dyDescent="0.35">
      <c r="B269" s="515" t="s">
        <v>303</v>
      </c>
      <c r="C269" s="516"/>
      <c r="D269" s="517"/>
      <c r="E269" s="518" t="s">
        <v>255</v>
      </c>
      <c r="F269" s="519"/>
      <c r="G269" s="520"/>
      <c r="H269" s="601" t="s">
        <v>41</v>
      </c>
      <c r="I269" s="601" t="s">
        <v>42</v>
      </c>
      <c r="J269" s="601" t="s">
        <v>41</v>
      </c>
      <c r="K269" s="601" t="s">
        <v>42</v>
      </c>
      <c r="L269" s="602"/>
      <c r="M269" s="602"/>
      <c r="N269" s="603" t="s">
        <v>14</v>
      </c>
      <c r="O269" s="604" t="s">
        <v>46</v>
      </c>
    </row>
    <row r="270" spans="2:15" ht="50.5" customHeight="1" x14ac:dyDescent="0.35">
      <c r="B270" s="521"/>
      <c r="C270" s="522"/>
      <c r="D270" s="523"/>
      <c r="E270" s="524"/>
      <c r="F270" s="525"/>
      <c r="G270" s="526"/>
      <c r="H270" s="740" t="str">
        <f>Summary!C45</f>
        <v>.</v>
      </c>
      <c r="I270" s="740" t="str">
        <f>Summary!D45</f>
        <v>.</v>
      </c>
      <c r="J270" s="741" t="str">
        <f>Summary!C46</f>
        <v>.</v>
      </c>
      <c r="K270" s="741" t="str">
        <f>Summary!D46</f>
        <v>.</v>
      </c>
      <c r="L270" s="605" t="s">
        <v>277</v>
      </c>
      <c r="M270" s="606"/>
      <c r="N270" s="734">
        <f>Budgeted_Enter_Data!B27</f>
        <v>0</v>
      </c>
      <c r="O270" s="735">
        <f>Expended_Enter_Data!B27</f>
        <v>0</v>
      </c>
    </row>
    <row r="271" spans="2:15" x14ac:dyDescent="0.35">
      <c r="B271" s="608" t="s">
        <v>151</v>
      </c>
      <c r="C271" s="609"/>
      <c r="D271" s="609"/>
      <c r="E271" s="610"/>
      <c r="F271" s="610"/>
      <c r="G271" s="610"/>
      <c r="H271" s="610"/>
      <c r="I271" s="610"/>
      <c r="J271" s="610"/>
      <c r="K271" s="610"/>
      <c r="L271" s="610"/>
      <c r="M271" s="611"/>
      <c r="N271" s="611"/>
      <c r="O271" s="612"/>
    </row>
    <row r="272" spans="2:15" ht="31.5" customHeight="1" thickBot="1" x14ac:dyDescent="0.4">
      <c r="B272" s="689" t="s">
        <v>256</v>
      </c>
      <c r="C272" s="690"/>
      <c r="D272" s="690"/>
      <c r="E272" s="691"/>
      <c r="F272" s="691"/>
      <c r="G272" s="691"/>
      <c r="H272" s="691"/>
      <c r="I272" s="691"/>
      <c r="J272" s="691"/>
      <c r="K272" s="691"/>
      <c r="L272" s="691"/>
      <c r="M272" s="692"/>
      <c r="N272" s="692"/>
      <c r="O272" s="693"/>
    </row>
    <row r="273" spans="2:15" ht="5.5" customHeight="1" thickBot="1" x14ac:dyDescent="0.4">
      <c r="B273" s="678"/>
      <c r="C273" s="679"/>
      <c r="D273" s="679"/>
      <c r="E273" s="679"/>
      <c r="F273" s="679"/>
      <c r="G273" s="679"/>
      <c r="H273" s="679"/>
      <c r="I273" s="679"/>
      <c r="J273" s="679"/>
      <c r="K273" s="679"/>
      <c r="L273" s="679"/>
      <c r="M273" s="679"/>
      <c r="N273" s="679"/>
      <c r="O273" s="680"/>
    </row>
    <row r="274" spans="2:15" ht="40.5" customHeight="1" thickBot="1" x14ac:dyDescent="0.4"/>
    <row r="275" spans="2:15" ht="18.5" x14ac:dyDescent="0.35">
      <c r="B275" s="620" t="s">
        <v>244</v>
      </c>
      <c r="C275" s="543"/>
      <c r="D275" s="543"/>
      <c r="E275" s="543"/>
      <c r="F275" s="543"/>
      <c r="G275" s="543"/>
      <c r="H275" s="543"/>
      <c r="I275" s="543"/>
      <c r="J275" s="543"/>
      <c r="K275" s="543"/>
      <c r="L275" s="543"/>
      <c r="M275" s="543"/>
      <c r="N275" s="544" t="s">
        <v>163</v>
      </c>
      <c r="O275" s="545" t="s">
        <v>162</v>
      </c>
    </row>
    <row r="276" spans="2:15" x14ac:dyDescent="0.35">
      <c r="B276" s="555" t="s">
        <v>175</v>
      </c>
      <c r="C276" s="556"/>
      <c r="D276" s="556"/>
      <c r="E276" s="625" t="s">
        <v>137</v>
      </c>
      <c r="F276" s="624"/>
      <c r="G276" s="694"/>
      <c r="H276" s="627"/>
      <c r="I276" s="695"/>
      <c r="J276" s="627"/>
      <c r="K276" s="628"/>
      <c r="L276" s="553" t="s">
        <v>138</v>
      </c>
      <c r="M276" s="554"/>
      <c r="N276" s="736">
        <f>Budgeted_Enter_Data!B28</f>
        <v>0</v>
      </c>
      <c r="O276" s="737">
        <f>Expended_Enter_Data!B28</f>
        <v>0</v>
      </c>
    </row>
    <row r="277" spans="2:15" x14ac:dyDescent="0.35">
      <c r="B277" s="631"/>
      <c r="C277" s="632"/>
      <c r="D277" s="632"/>
      <c r="E277" s="633"/>
      <c r="F277" s="632"/>
      <c r="G277" s="681"/>
      <c r="H277" s="682"/>
      <c r="I277" s="683"/>
      <c r="J277" s="670"/>
      <c r="K277" s="636"/>
      <c r="L277" s="562" t="s">
        <v>139</v>
      </c>
      <c r="M277" s="563"/>
      <c r="N277" s="734">
        <f>Budgeted_Enter_Data!C28</f>
        <v>0</v>
      </c>
      <c r="O277" s="735">
        <f>Expended_Enter_Data!C28</f>
        <v>0</v>
      </c>
    </row>
    <row r="278" spans="2:15" ht="14.5" customHeight="1" x14ac:dyDescent="0.35">
      <c r="B278" s="637" t="s">
        <v>304</v>
      </c>
      <c r="C278" s="638"/>
      <c r="D278" s="638"/>
      <c r="E278" s="638"/>
      <c r="F278" s="638"/>
      <c r="G278" s="638"/>
      <c r="H278" s="638"/>
      <c r="I278" s="639"/>
      <c r="J278" s="671"/>
      <c r="K278" s="641"/>
      <c r="L278" s="562" t="s">
        <v>140</v>
      </c>
      <c r="M278" s="563"/>
      <c r="N278" s="734">
        <f>Budgeted_Enter_Data!D28</f>
        <v>0</v>
      </c>
      <c r="O278" s="735">
        <f>Expended_Enter_Data!D28</f>
        <v>0</v>
      </c>
    </row>
    <row r="279" spans="2:15" x14ac:dyDescent="0.35">
      <c r="B279" s="569"/>
      <c r="C279" s="570"/>
      <c r="D279" s="570"/>
      <c r="E279" s="570"/>
      <c r="F279" s="570"/>
      <c r="G279" s="570"/>
      <c r="H279" s="570"/>
      <c r="I279" s="571"/>
      <c r="J279" s="671"/>
      <c r="K279" s="641"/>
      <c r="L279" s="562" t="s">
        <v>35</v>
      </c>
      <c r="M279" s="563"/>
      <c r="N279" s="734">
        <f>Budgeted_Enter_Data!E28</f>
        <v>0</v>
      </c>
      <c r="O279" s="735">
        <f>Expended_Enter_Data!E28</f>
        <v>0</v>
      </c>
    </row>
    <row r="280" spans="2:15" x14ac:dyDescent="0.35">
      <c r="B280" s="569"/>
      <c r="C280" s="570"/>
      <c r="D280" s="570"/>
      <c r="E280" s="570"/>
      <c r="F280" s="570"/>
      <c r="G280" s="570"/>
      <c r="H280" s="570"/>
      <c r="I280" s="571"/>
      <c r="J280" s="671"/>
      <c r="K280" s="641"/>
      <c r="L280" s="562" t="s">
        <v>36</v>
      </c>
      <c r="M280" s="563"/>
      <c r="N280" s="734">
        <f>Budgeted_Enter_Data!F28</f>
        <v>0</v>
      </c>
      <c r="O280" s="735">
        <f>Expended_Enter_Data!F28</f>
        <v>0</v>
      </c>
    </row>
    <row r="281" spans="2:15" x14ac:dyDescent="0.35">
      <c r="B281" s="642"/>
      <c r="C281" s="643"/>
      <c r="D281" s="643"/>
      <c r="E281" s="643"/>
      <c r="F281" s="643"/>
      <c r="G281" s="643"/>
      <c r="H281" s="643"/>
      <c r="I281" s="644"/>
      <c r="J281" s="672"/>
      <c r="K281" s="646"/>
      <c r="L281" s="577" t="s">
        <v>141</v>
      </c>
      <c r="M281" s="578"/>
      <c r="N281" s="734">
        <f>Budgeted_Enter_Data!G28</f>
        <v>0</v>
      </c>
      <c r="O281" s="735">
        <f>Expended_Enter_Data!G28</f>
        <v>0</v>
      </c>
    </row>
    <row r="282" spans="2:15" x14ac:dyDescent="0.35">
      <c r="B282" s="705" t="s">
        <v>142</v>
      </c>
      <c r="C282" s="706"/>
      <c r="D282" s="706"/>
      <c r="E282" s="649" t="s">
        <v>143</v>
      </c>
      <c r="F282" s="650"/>
      <c r="G282" s="651"/>
      <c r="H282" s="652" t="s">
        <v>144</v>
      </c>
      <c r="I282" s="653"/>
      <c r="J282" s="653"/>
      <c r="K282" s="654"/>
      <c r="L282" s="655" t="s">
        <v>145</v>
      </c>
      <c r="M282" s="655"/>
      <c r="N282" s="655" t="s">
        <v>146</v>
      </c>
      <c r="O282" s="656"/>
    </row>
    <row r="283" spans="2:15" ht="32" customHeight="1" x14ac:dyDescent="0.35">
      <c r="B283" s="710"/>
      <c r="C283" s="711"/>
      <c r="D283" s="712"/>
      <c r="E283" s="593"/>
      <c r="F283" s="594"/>
      <c r="G283" s="595"/>
      <c r="H283" s="657" t="s">
        <v>186</v>
      </c>
      <c r="I283" s="658"/>
      <c r="J283" s="657" t="s">
        <v>187</v>
      </c>
      <c r="K283" s="658"/>
      <c r="L283" s="659" t="s">
        <v>223</v>
      </c>
      <c r="M283" s="659"/>
      <c r="N283" s="659" t="s">
        <v>188</v>
      </c>
      <c r="O283" s="660"/>
    </row>
    <row r="284" spans="2:15" x14ac:dyDescent="0.35">
      <c r="B284" s="515" t="s">
        <v>306</v>
      </c>
      <c r="C284" s="516"/>
      <c r="D284" s="517"/>
      <c r="E284" s="518" t="s">
        <v>305</v>
      </c>
      <c r="F284" s="519"/>
      <c r="G284" s="520"/>
      <c r="H284" s="601" t="s">
        <v>41</v>
      </c>
      <c r="I284" s="601" t="s">
        <v>42</v>
      </c>
      <c r="J284" s="601" t="s">
        <v>41</v>
      </c>
      <c r="K284" s="601" t="s">
        <v>42</v>
      </c>
      <c r="L284" s="602"/>
      <c r="M284" s="602"/>
      <c r="N284" s="603" t="s">
        <v>14</v>
      </c>
      <c r="O284" s="604" t="s">
        <v>46</v>
      </c>
    </row>
    <row r="285" spans="2:15" ht="80.5" customHeight="1" x14ac:dyDescent="0.35">
      <c r="B285" s="521"/>
      <c r="C285" s="522"/>
      <c r="D285" s="523"/>
      <c r="E285" s="524"/>
      <c r="F285" s="525"/>
      <c r="G285" s="526"/>
      <c r="H285" s="740" t="str">
        <f>Summary!C47</f>
        <v>.</v>
      </c>
      <c r="I285" s="740" t="str">
        <f>Summary!D47</f>
        <v>.</v>
      </c>
      <c r="J285" s="741" t="str">
        <f>Summary!C48</f>
        <v>.</v>
      </c>
      <c r="K285" s="741" t="str">
        <f>Summary!D48</f>
        <v>.</v>
      </c>
      <c r="L285" s="605" t="s">
        <v>277</v>
      </c>
      <c r="M285" s="606"/>
      <c r="N285" s="734">
        <f>Budgeted_Enter_Data!B28</f>
        <v>0</v>
      </c>
      <c r="O285" s="735">
        <f>Expended_Enter_Data!B28</f>
        <v>0</v>
      </c>
    </row>
    <row r="286" spans="2:15" x14ac:dyDescent="0.35">
      <c r="B286" s="608" t="s">
        <v>151</v>
      </c>
      <c r="C286" s="609"/>
      <c r="D286" s="609"/>
      <c r="E286" s="610"/>
      <c r="F286" s="610"/>
      <c r="G286" s="610"/>
      <c r="H286" s="610"/>
      <c r="I286" s="610"/>
      <c r="J286" s="610"/>
      <c r="K286" s="610"/>
      <c r="L286" s="610"/>
      <c r="M286" s="611"/>
      <c r="N286" s="611"/>
      <c r="O286" s="612"/>
    </row>
    <row r="287" spans="2:15" ht="35.5" customHeight="1" thickBot="1" x14ac:dyDescent="0.4">
      <c r="B287" s="689" t="s">
        <v>257</v>
      </c>
      <c r="C287" s="690"/>
      <c r="D287" s="690"/>
      <c r="E287" s="691"/>
      <c r="F287" s="691"/>
      <c r="G287" s="691"/>
      <c r="H287" s="691"/>
      <c r="I287" s="691"/>
      <c r="J287" s="691"/>
      <c r="K287" s="691"/>
      <c r="L287" s="691"/>
      <c r="M287" s="692"/>
      <c r="N287" s="692"/>
      <c r="O287" s="693"/>
    </row>
    <row r="288" spans="2:15" ht="5.5" customHeight="1" thickBot="1" x14ac:dyDescent="0.4">
      <c r="B288" s="678"/>
      <c r="C288" s="679"/>
      <c r="D288" s="679"/>
      <c r="E288" s="679"/>
      <c r="F288" s="679"/>
      <c r="G288" s="679"/>
      <c r="H288" s="679"/>
      <c r="I288" s="679"/>
      <c r="J288" s="679"/>
      <c r="K288" s="679"/>
      <c r="L288" s="679"/>
      <c r="M288" s="679"/>
      <c r="N288" s="679"/>
      <c r="O288" s="680"/>
    </row>
    <row r="289" spans="2:15" ht="40.5" customHeight="1" thickBot="1" x14ac:dyDescent="0.4"/>
    <row r="290" spans="2:15" ht="18.5" x14ac:dyDescent="0.35">
      <c r="B290" s="620" t="s">
        <v>245</v>
      </c>
      <c r="C290" s="543"/>
      <c r="D290" s="543"/>
      <c r="E290" s="543"/>
      <c r="F290" s="543"/>
      <c r="G290" s="543"/>
      <c r="H290" s="543"/>
      <c r="I290" s="543"/>
      <c r="J290" s="542"/>
      <c r="K290" s="542"/>
      <c r="L290" s="543"/>
      <c r="M290" s="543"/>
      <c r="N290" s="544" t="s">
        <v>163</v>
      </c>
      <c r="O290" s="545" t="s">
        <v>162</v>
      </c>
    </row>
    <row r="291" spans="2:15" x14ac:dyDescent="0.35">
      <c r="B291" s="555" t="s">
        <v>176</v>
      </c>
      <c r="C291" s="556"/>
      <c r="D291" s="556"/>
      <c r="E291" s="625" t="s">
        <v>137</v>
      </c>
      <c r="F291" s="624"/>
      <c r="G291" s="694"/>
      <c r="H291" s="627"/>
      <c r="I291" s="716"/>
      <c r="J291" s="717"/>
      <c r="K291" s="552"/>
      <c r="L291" s="553" t="s">
        <v>138</v>
      </c>
      <c r="M291" s="554"/>
      <c r="N291" s="736">
        <f>Budgeted_Enter_Data!B29</f>
        <v>0</v>
      </c>
      <c r="O291" s="737">
        <f>Expended_Enter_Data!B29</f>
        <v>0</v>
      </c>
    </row>
    <row r="292" spans="2:15" x14ac:dyDescent="0.35">
      <c r="B292" s="631"/>
      <c r="C292" s="632"/>
      <c r="D292" s="632"/>
      <c r="E292" s="633"/>
      <c r="F292" s="632"/>
      <c r="G292" s="681"/>
      <c r="H292" s="682"/>
      <c r="I292" s="718"/>
      <c r="J292" s="635"/>
      <c r="K292" s="636"/>
      <c r="L292" s="562" t="s">
        <v>139</v>
      </c>
      <c r="M292" s="563"/>
      <c r="N292" s="734">
        <f>Budgeted_Enter_Data!C29</f>
        <v>0</v>
      </c>
      <c r="O292" s="735">
        <f>Expended_Enter_Data!C29</f>
        <v>0</v>
      </c>
    </row>
    <row r="293" spans="2:15" ht="14.5" customHeight="1" x14ac:dyDescent="0.35">
      <c r="B293" s="637" t="s">
        <v>307</v>
      </c>
      <c r="C293" s="638"/>
      <c r="D293" s="638"/>
      <c r="E293" s="638"/>
      <c r="F293" s="638"/>
      <c r="G293" s="638"/>
      <c r="H293" s="638"/>
      <c r="I293" s="638"/>
      <c r="J293" s="640"/>
      <c r="K293" s="641"/>
      <c r="L293" s="562" t="s">
        <v>140</v>
      </c>
      <c r="M293" s="563"/>
      <c r="N293" s="734">
        <f>Budgeted_Enter_Data!D29</f>
        <v>0</v>
      </c>
      <c r="O293" s="735">
        <f>Expended_Enter_Data!D29</f>
        <v>0</v>
      </c>
    </row>
    <row r="294" spans="2:15" x14ac:dyDescent="0.35">
      <c r="B294" s="569"/>
      <c r="C294" s="570"/>
      <c r="D294" s="570"/>
      <c r="E294" s="570"/>
      <c r="F294" s="570"/>
      <c r="G294" s="570"/>
      <c r="H294" s="570"/>
      <c r="I294" s="570"/>
      <c r="J294" s="640"/>
      <c r="K294" s="641"/>
      <c r="L294" s="562" t="s">
        <v>35</v>
      </c>
      <c r="M294" s="563"/>
      <c r="N294" s="734">
        <f>Budgeted_Enter_Data!E29</f>
        <v>0</v>
      </c>
      <c r="O294" s="735">
        <f>Expended_Enter_Data!E29</f>
        <v>0</v>
      </c>
    </row>
    <row r="295" spans="2:15" x14ac:dyDescent="0.35">
      <c r="B295" s="569"/>
      <c r="C295" s="570"/>
      <c r="D295" s="570"/>
      <c r="E295" s="570"/>
      <c r="F295" s="570"/>
      <c r="G295" s="570"/>
      <c r="H295" s="570"/>
      <c r="I295" s="570"/>
      <c r="J295" s="640"/>
      <c r="K295" s="641"/>
      <c r="L295" s="562" t="s">
        <v>36</v>
      </c>
      <c r="M295" s="563"/>
      <c r="N295" s="734">
        <f>Budgeted_Enter_Data!F29</f>
        <v>0</v>
      </c>
      <c r="O295" s="735">
        <f>Expended_Enter_Data!F29</f>
        <v>0</v>
      </c>
    </row>
    <row r="296" spans="2:15" x14ac:dyDescent="0.35">
      <c r="B296" s="642"/>
      <c r="C296" s="643"/>
      <c r="D296" s="643"/>
      <c r="E296" s="643"/>
      <c r="F296" s="643"/>
      <c r="G296" s="643"/>
      <c r="H296" s="643"/>
      <c r="I296" s="643"/>
      <c r="J296" s="719"/>
      <c r="K296" s="720"/>
      <c r="L296" s="577" t="s">
        <v>141</v>
      </c>
      <c r="M296" s="578"/>
      <c r="N296" s="734">
        <f>Budgeted_Enter_Data!G29</f>
        <v>0</v>
      </c>
      <c r="O296" s="735">
        <f>Expended_Enter_Data!G29</f>
        <v>0</v>
      </c>
    </row>
    <row r="297" spans="2:15" x14ac:dyDescent="0.35">
      <c r="B297" s="647" t="s">
        <v>142</v>
      </c>
      <c r="C297" s="648"/>
      <c r="D297" s="704"/>
      <c r="E297" s="707" t="s">
        <v>143</v>
      </c>
      <c r="F297" s="708"/>
      <c r="G297" s="709"/>
      <c r="H297" s="652" t="s">
        <v>144</v>
      </c>
      <c r="I297" s="653"/>
      <c r="J297" s="688"/>
      <c r="K297" s="721"/>
      <c r="L297" s="655" t="s">
        <v>145</v>
      </c>
      <c r="M297" s="655"/>
      <c r="N297" s="588" t="s">
        <v>146</v>
      </c>
      <c r="O297" s="589"/>
    </row>
    <row r="298" spans="2:15" ht="32" customHeight="1" x14ac:dyDescent="0.35">
      <c r="B298" s="590"/>
      <c r="C298" s="591"/>
      <c r="D298" s="592"/>
      <c r="E298" s="713"/>
      <c r="F298" s="714"/>
      <c r="G298" s="715"/>
      <c r="H298" s="657" t="s">
        <v>186</v>
      </c>
      <c r="I298" s="658"/>
      <c r="J298" s="657" t="s">
        <v>187</v>
      </c>
      <c r="K298" s="658"/>
      <c r="L298" s="659" t="s">
        <v>223</v>
      </c>
      <c r="M298" s="659"/>
      <c r="N298" s="598" t="s">
        <v>188</v>
      </c>
      <c r="O298" s="599"/>
    </row>
    <row r="299" spans="2:15" x14ac:dyDescent="0.35">
      <c r="B299" s="515" t="s">
        <v>308</v>
      </c>
      <c r="C299" s="516"/>
      <c r="D299" s="517"/>
      <c r="E299" s="518" t="s">
        <v>258</v>
      </c>
      <c r="F299" s="519"/>
      <c r="G299" s="520"/>
      <c r="H299" s="601" t="s">
        <v>41</v>
      </c>
      <c r="I299" s="601" t="s">
        <v>42</v>
      </c>
      <c r="J299" s="601" t="s">
        <v>41</v>
      </c>
      <c r="K299" s="601" t="s">
        <v>42</v>
      </c>
      <c r="L299" s="602"/>
      <c r="M299" s="602"/>
      <c r="N299" s="603" t="s">
        <v>14</v>
      </c>
      <c r="O299" s="604" t="s">
        <v>46</v>
      </c>
    </row>
    <row r="300" spans="2:15" ht="120.5" customHeight="1" x14ac:dyDescent="0.35">
      <c r="B300" s="521"/>
      <c r="C300" s="522"/>
      <c r="D300" s="523"/>
      <c r="E300" s="524"/>
      <c r="F300" s="525"/>
      <c r="G300" s="526"/>
      <c r="H300" s="740" t="str">
        <f>Summary!C49</f>
        <v>.</v>
      </c>
      <c r="I300" s="740" t="str">
        <f>Summary!D49</f>
        <v>.</v>
      </c>
      <c r="J300" s="741" t="str">
        <f>Summary!C50</f>
        <v>.</v>
      </c>
      <c r="K300" s="741" t="str">
        <f>Summary!D50</f>
        <v>.</v>
      </c>
      <c r="L300" s="605" t="s">
        <v>277</v>
      </c>
      <c r="M300" s="606"/>
      <c r="N300" s="734">
        <f>Budgeted_Enter_Data!B29</f>
        <v>0</v>
      </c>
      <c r="O300" s="735">
        <f>Expended_Enter_Data!B29</f>
        <v>0</v>
      </c>
    </row>
    <row r="301" spans="2:15" x14ac:dyDescent="0.35">
      <c r="B301" s="608" t="s">
        <v>151</v>
      </c>
      <c r="C301" s="609"/>
      <c r="D301" s="609"/>
      <c r="E301" s="610"/>
      <c r="F301" s="610"/>
      <c r="G301" s="610"/>
      <c r="H301" s="610"/>
      <c r="I301" s="610"/>
      <c r="J301" s="610"/>
      <c r="K301" s="610"/>
      <c r="L301" s="610"/>
      <c r="M301" s="611"/>
      <c r="N301" s="611"/>
      <c r="O301" s="612"/>
    </row>
    <row r="302" spans="2:15" ht="32" customHeight="1" thickBot="1" x14ac:dyDescent="0.4">
      <c r="B302" s="689" t="s">
        <v>259</v>
      </c>
      <c r="C302" s="690"/>
      <c r="D302" s="690"/>
      <c r="E302" s="691"/>
      <c r="F302" s="691"/>
      <c r="G302" s="691"/>
      <c r="H302" s="691"/>
      <c r="I302" s="691"/>
      <c r="J302" s="691"/>
      <c r="K302" s="691"/>
      <c r="L302" s="691"/>
      <c r="M302" s="692"/>
      <c r="N302" s="692"/>
      <c r="O302" s="693"/>
    </row>
    <row r="303" spans="2:15" ht="5.5" customHeight="1" thickBot="1" x14ac:dyDescent="0.4">
      <c r="B303" s="701"/>
      <c r="C303" s="702"/>
      <c r="D303" s="702"/>
      <c r="E303" s="702"/>
      <c r="F303" s="702"/>
      <c r="G303" s="702"/>
      <c r="H303" s="702"/>
      <c r="I303" s="702"/>
      <c r="J303" s="702"/>
      <c r="K303" s="702"/>
      <c r="L303" s="702"/>
      <c r="M303" s="702"/>
      <c r="N303" s="702"/>
      <c r="O303" s="703"/>
    </row>
    <row r="304" spans="2:15" ht="40.5" customHeight="1" thickBot="1" x14ac:dyDescent="0.4"/>
    <row r="305" spans="2:15" ht="18.5" x14ac:dyDescent="0.35">
      <c r="B305" s="620" t="s">
        <v>246</v>
      </c>
      <c r="C305" s="543"/>
      <c r="D305" s="543"/>
      <c r="E305" s="543"/>
      <c r="F305" s="543"/>
      <c r="G305" s="543"/>
      <c r="H305" s="543"/>
      <c r="I305" s="543"/>
      <c r="J305" s="543"/>
      <c r="K305" s="543"/>
      <c r="L305" s="543"/>
      <c r="M305" s="543"/>
      <c r="N305" s="544" t="s">
        <v>163</v>
      </c>
      <c r="O305" s="545" t="s">
        <v>162</v>
      </c>
    </row>
    <row r="306" spans="2:15" x14ac:dyDescent="0.35">
      <c r="B306" s="555" t="s">
        <v>160</v>
      </c>
      <c r="C306" s="556"/>
      <c r="D306" s="556"/>
      <c r="E306" s="625" t="s">
        <v>137</v>
      </c>
      <c r="F306" s="624"/>
      <c r="G306" s="694"/>
      <c r="H306" s="627"/>
      <c r="I306" s="695"/>
      <c r="J306" s="627"/>
      <c r="K306" s="628"/>
      <c r="L306" s="553" t="s">
        <v>138</v>
      </c>
      <c r="M306" s="554"/>
      <c r="N306" s="736">
        <f>Budgeted_Enter_Data!B30</f>
        <v>0</v>
      </c>
      <c r="O306" s="737">
        <f>Expended_Enter_Data!B30</f>
        <v>0</v>
      </c>
    </row>
    <row r="307" spans="2:15" x14ac:dyDescent="0.35">
      <c r="B307" s="631"/>
      <c r="C307" s="632"/>
      <c r="D307" s="632"/>
      <c r="E307" s="633"/>
      <c r="F307" s="632"/>
      <c r="G307" s="681"/>
      <c r="H307" s="682"/>
      <c r="I307" s="683"/>
      <c r="J307" s="670"/>
      <c r="K307" s="636"/>
      <c r="L307" s="562" t="s">
        <v>139</v>
      </c>
      <c r="M307" s="563"/>
      <c r="N307" s="734">
        <f>Budgeted_Enter_Data!C30</f>
        <v>0</v>
      </c>
      <c r="O307" s="735">
        <f>Expended_Enter_Data!C30</f>
        <v>0</v>
      </c>
    </row>
    <row r="308" spans="2:15" ht="14.5" customHeight="1" x14ac:dyDescent="0.35">
      <c r="B308" s="637" t="s">
        <v>309</v>
      </c>
      <c r="C308" s="638"/>
      <c r="D308" s="638"/>
      <c r="E308" s="638"/>
      <c r="F308" s="638"/>
      <c r="G308" s="638"/>
      <c r="H308" s="638"/>
      <c r="I308" s="639"/>
      <c r="J308" s="671"/>
      <c r="K308" s="641"/>
      <c r="L308" s="562" t="s">
        <v>140</v>
      </c>
      <c r="M308" s="563"/>
      <c r="N308" s="734">
        <f>Budgeted_Enter_Data!D30</f>
        <v>0</v>
      </c>
      <c r="O308" s="735">
        <f>Expended_Enter_Data!D30</f>
        <v>0</v>
      </c>
    </row>
    <row r="309" spans="2:15" x14ac:dyDescent="0.35">
      <c r="B309" s="569"/>
      <c r="C309" s="570"/>
      <c r="D309" s="570"/>
      <c r="E309" s="570"/>
      <c r="F309" s="570"/>
      <c r="G309" s="570"/>
      <c r="H309" s="570"/>
      <c r="I309" s="571"/>
      <c r="J309" s="671"/>
      <c r="K309" s="641"/>
      <c r="L309" s="562" t="s">
        <v>35</v>
      </c>
      <c r="M309" s="563"/>
      <c r="N309" s="734">
        <f>Budgeted_Enter_Data!E30</f>
        <v>0</v>
      </c>
      <c r="O309" s="735">
        <f>Expended_Enter_Data!E30</f>
        <v>0</v>
      </c>
    </row>
    <row r="310" spans="2:15" x14ac:dyDescent="0.35">
      <c r="B310" s="569"/>
      <c r="C310" s="570"/>
      <c r="D310" s="570"/>
      <c r="E310" s="570"/>
      <c r="F310" s="570"/>
      <c r="G310" s="570"/>
      <c r="H310" s="570"/>
      <c r="I310" s="571"/>
      <c r="J310" s="671"/>
      <c r="K310" s="641"/>
      <c r="L310" s="562" t="s">
        <v>36</v>
      </c>
      <c r="M310" s="563"/>
      <c r="N310" s="734">
        <f>Budgeted_Enter_Data!F30</f>
        <v>0</v>
      </c>
      <c r="O310" s="735">
        <f>Expended_Enter_Data!F30</f>
        <v>0</v>
      </c>
    </row>
    <row r="311" spans="2:15" x14ac:dyDescent="0.35">
      <c r="B311" s="642"/>
      <c r="C311" s="643"/>
      <c r="D311" s="643"/>
      <c r="E311" s="643"/>
      <c r="F311" s="643"/>
      <c r="G311" s="643"/>
      <c r="H311" s="643"/>
      <c r="I311" s="644"/>
      <c r="J311" s="672"/>
      <c r="K311" s="646"/>
      <c r="L311" s="577" t="s">
        <v>141</v>
      </c>
      <c r="M311" s="578"/>
      <c r="N311" s="734">
        <f>Budgeted_Enter_Data!G30</f>
        <v>0</v>
      </c>
      <c r="O311" s="735">
        <f>Expended_Enter_Data!G30</f>
        <v>0</v>
      </c>
    </row>
    <row r="312" spans="2:15" x14ac:dyDescent="0.35">
      <c r="B312" s="647" t="s">
        <v>142</v>
      </c>
      <c r="C312" s="648"/>
      <c r="D312" s="704"/>
      <c r="E312" s="649" t="s">
        <v>143</v>
      </c>
      <c r="F312" s="650"/>
      <c r="G312" s="651"/>
      <c r="H312" s="652" t="s">
        <v>144</v>
      </c>
      <c r="I312" s="653"/>
      <c r="J312" s="653"/>
      <c r="K312" s="654"/>
      <c r="L312" s="655" t="s">
        <v>145</v>
      </c>
      <c r="M312" s="655"/>
      <c r="N312" s="588" t="s">
        <v>146</v>
      </c>
      <c r="O312" s="589"/>
    </row>
    <row r="313" spans="2:15" ht="32" customHeight="1" x14ac:dyDescent="0.35">
      <c r="B313" s="590"/>
      <c r="C313" s="591"/>
      <c r="D313" s="592"/>
      <c r="E313" s="593"/>
      <c r="F313" s="594"/>
      <c r="G313" s="595"/>
      <c r="H313" s="657" t="s">
        <v>186</v>
      </c>
      <c r="I313" s="658"/>
      <c r="J313" s="657" t="s">
        <v>187</v>
      </c>
      <c r="K313" s="658"/>
      <c r="L313" s="659" t="s">
        <v>168</v>
      </c>
      <c r="M313" s="659"/>
      <c r="N313" s="598" t="s">
        <v>188</v>
      </c>
      <c r="O313" s="599"/>
    </row>
    <row r="314" spans="2:15" x14ac:dyDescent="0.35">
      <c r="B314" s="515" t="s">
        <v>310</v>
      </c>
      <c r="C314" s="516"/>
      <c r="D314" s="517"/>
      <c r="E314" s="518" t="s">
        <v>260</v>
      </c>
      <c r="F314" s="519"/>
      <c r="G314" s="520"/>
      <c r="H314" s="601" t="s">
        <v>41</v>
      </c>
      <c r="I314" s="601" t="s">
        <v>42</v>
      </c>
      <c r="J314" s="601" t="s">
        <v>41</v>
      </c>
      <c r="K314" s="601" t="s">
        <v>42</v>
      </c>
      <c r="L314" s="602"/>
      <c r="M314" s="602"/>
      <c r="N314" s="603" t="s">
        <v>14</v>
      </c>
      <c r="O314" s="604" t="s">
        <v>46</v>
      </c>
    </row>
    <row r="315" spans="2:15" ht="84" customHeight="1" x14ac:dyDescent="0.35">
      <c r="B315" s="521"/>
      <c r="C315" s="522"/>
      <c r="D315" s="523"/>
      <c r="E315" s="524"/>
      <c r="F315" s="525"/>
      <c r="G315" s="526"/>
      <c r="H315" s="740" t="str">
        <f>Summary!C51</f>
        <v>.</v>
      </c>
      <c r="I315" s="740" t="str">
        <f>Summary!D51</f>
        <v>.</v>
      </c>
      <c r="J315" s="741" t="str">
        <f>Summary!C52</f>
        <v>.</v>
      </c>
      <c r="K315" s="741" t="str">
        <f>Summary!D52</f>
        <v>.</v>
      </c>
      <c r="L315" s="605" t="s">
        <v>277</v>
      </c>
      <c r="M315" s="606"/>
      <c r="N315" s="734">
        <f>Budgeted_Enter_Data!B30</f>
        <v>0</v>
      </c>
      <c r="O315" s="735">
        <f>Expended_Enter_Data!B30</f>
        <v>0</v>
      </c>
    </row>
    <row r="316" spans="2:15" x14ac:dyDescent="0.35">
      <c r="B316" s="608" t="s">
        <v>151</v>
      </c>
      <c r="C316" s="609"/>
      <c r="D316" s="609"/>
      <c r="E316" s="610"/>
      <c r="F316" s="610"/>
      <c r="G316" s="610"/>
      <c r="H316" s="610"/>
      <c r="I316" s="610"/>
      <c r="J316" s="610"/>
      <c r="K316" s="610"/>
      <c r="L316" s="610"/>
      <c r="M316" s="611"/>
      <c r="N316" s="611"/>
      <c r="O316" s="612"/>
    </row>
    <row r="317" spans="2:15" ht="33" customHeight="1" thickBot="1" x14ac:dyDescent="0.4">
      <c r="B317" s="722" t="s">
        <v>261</v>
      </c>
      <c r="C317" s="723"/>
      <c r="D317" s="723"/>
      <c r="E317" s="724"/>
      <c r="F317" s="724"/>
      <c r="G317" s="724"/>
      <c r="H317" s="724"/>
      <c r="I317" s="724"/>
      <c r="J317" s="724"/>
      <c r="K317" s="724"/>
      <c r="L317" s="724"/>
      <c r="M317" s="725"/>
      <c r="N317" s="725"/>
      <c r="O317" s="726"/>
    </row>
    <row r="318" spans="2:15" ht="5" customHeight="1" thickBot="1" x14ac:dyDescent="0.4">
      <c r="B318" s="701"/>
      <c r="C318" s="702"/>
      <c r="D318" s="702"/>
      <c r="E318" s="702"/>
      <c r="F318" s="702"/>
      <c r="G318" s="702"/>
      <c r="H318" s="702"/>
      <c r="I318" s="702"/>
      <c r="J318" s="702"/>
      <c r="K318" s="702"/>
      <c r="L318" s="702"/>
      <c r="M318" s="702"/>
      <c r="N318" s="702"/>
      <c r="O318" s="703"/>
    </row>
    <row r="319" spans="2:15" ht="40.5" customHeight="1" thickBot="1" x14ac:dyDescent="0.4"/>
    <row r="320" spans="2:15" ht="18.5" x14ac:dyDescent="0.35">
      <c r="B320" s="620" t="s">
        <v>247</v>
      </c>
      <c r="C320" s="543"/>
      <c r="D320" s="543"/>
      <c r="E320" s="543"/>
      <c r="F320" s="543"/>
      <c r="G320" s="543"/>
      <c r="H320" s="543"/>
      <c r="I320" s="543"/>
      <c r="J320" s="543"/>
      <c r="K320" s="543"/>
      <c r="L320" s="543"/>
      <c r="M320" s="543"/>
      <c r="N320" s="544" t="s">
        <v>163</v>
      </c>
      <c r="O320" s="545" t="s">
        <v>162</v>
      </c>
    </row>
    <row r="321" spans="2:15" x14ac:dyDescent="0.35">
      <c r="B321" s="555" t="s">
        <v>177</v>
      </c>
      <c r="C321" s="556"/>
      <c r="D321" s="556"/>
      <c r="E321" s="625" t="s">
        <v>137</v>
      </c>
      <c r="F321" s="624"/>
      <c r="G321" s="694"/>
      <c r="H321" s="627"/>
      <c r="I321" s="695"/>
      <c r="J321" s="627"/>
      <c r="K321" s="727"/>
      <c r="L321" s="728" t="s">
        <v>138</v>
      </c>
      <c r="M321" s="630"/>
      <c r="N321" s="736">
        <f>Budgeted_Enter_Data!B31</f>
        <v>0</v>
      </c>
      <c r="O321" s="737">
        <f>Expended_Enter_Data!B31</f>
        <v>0</v>
      </c>
    </row>
    <row r="322" spans="2:15" x14ac:dyDescent="0.35">
      <c r="B322" s="631"/>
      <c r="C322" s="632"/>
      <c r="D322" s="632"/>
      <c r="E322" s="633"/>
      <c r="F322" s="632"/>
      <c r="G322" s="681"/>
      <c r="H322" s="682"/>
      <c r="I322" s="683"/>
      <c r="J322" s="635"/>
      <c r="K322" s="636"/>
      <c r="L322" s="562" t="s">
        <v>139</v>
      </c>
      <c r="M322" s="563"/>
      <c r="N322" s="734">
        <f>Budgeted_Enter_Data!C31</f>
        <v>0</v>
      </c>
      <c r="O322" s="735">
        <f>Expended_Enter_Data!C31</f>
        <v>0</v>
      </c>
    </row>
    <row r="323" spans="2:15" ht="14.5" customHeight="1" x14ac:dyDescent="0.35">
      <c r="B323" s="637" t="s">
        <v>311</v>
      </c>
      <c r="C323" s="638"/>
      <c r="D323" s="638"/>
      <c r="E323" s="638"/>
      <c r="F323" s="638"/>
      <c r="G323" s="638"/>
      <c r="H323" s="638"/>
      <c r="I323" s="639"/>
      <c r="J323" s="671"/>
      <c r="K323" s="641"/>
      <c r="L323" s="562" t="s">
        <v>140</v>
      </c>
      <c r="M323" s="563"/>
      <c r="N323" s="734">
        <f>Budgeted_Enter_Data!D31</f>
        <v>0</v>
      </c>
      <c r="O323" s="735">
        <f>Expended_Enter_Data!D31</f>
        <v>0</v>
      </c>
    </row>
    <row r="324" spans="2:15" x14ac:dyDescent="0.35">
      <c r="B324" s="569"/>
      <c r="C324" s="570"/>
      <c r="D324" s="570"/>
      <c r="E324" s="570"/>
      <c r="F324" s="570"/>
      <c r="G324" s="570"/>
      <c r="H324" s="570"/>
      <c r="I324" s="571"/>
      <c r="J324" s="671"/>
      <c r="K324" s="641"/>
      <c r="L324" s="562" t="s">
        <v>35</v>
      </c>
      <c r="M324" s="563"/>
      <c r="N324" s="734">
        <f>Budgeted_Enter_Data!E31</f>
        <v>0</v>
      </c>
      <c r="O324" s="735">
        <f>Expended_Enter_Data!E31</f>
        <v>0</v>
      </c>
    </row>
    <row r="325" spans="2:15" x14ac:dyDescent="0.35">
      <c r="B325" s="569"/>
      <c r="C325" s="570"/>
      <c r="D325" s="570"/>
      <c r="E325" s="570"/>
      <c r="F325" s="570"/>
      <c r="G325" s="570"/>
      <c r="H325" s="570"/>
      <c r="I325" s="571"/>
      <c r="J325" s="671"/>
      <c r="K325" s="641"/>
      <c r="L325" s="562" t="s">
        <v>36</v>
      </c>
      <c r="M325" s="563"/>
      <c r="N325" s="734">
        <f>Budgeted_Enter_Data!F31</f>
        <v>0</v>
      </c>
      <c r="O325" s="735">
        <f>Expended_Enter_Data!F31</f>
        <v>0</v>
      </c>
    </row>
    <row r="326" spans="2:15" x14ac:dyDescent="0.35">
      <c r="B326" s="642"/>
      <c r="C326" s="643"/>
      <c r="D326" s="643"/>
      <c r="E326" s="643"/>
      <c r="F326" s="643"/>
      <c r="G326" s="643"/>
      <c r="H326" s="643"/>
      <c r="I326" s="644"/>
      <c r="J326" s="672"/>
      <c r="K326" s="646"/>
      <c r="L326" s="577" t="s">
        <v>141</v>
      </c>
      <c r="M326" s="578"/>
      <c r="N326" s="734">
        <f>Budgeted_Enter_Data!G31</f>
        <v>0</v>
      </c>
      <c r="O326" s="735">
        <f>Expended_Enter_Data!G31</f>
        <v>0</v>
      </c>
    </row>
    <row r="327" spans="2:15" x14ac:dyDescent="0.35">
      <c r="B327" s="705" t="s">
        <v>142</v>
      </c>
      <c r="C327" s="706"/>
      <c r="D327" s="706"/>
      <c r="E327" s="649" t="s">
        <v>143</v>
      </c>
      <c r="F327" s="650"/>
      <c r="G327" s="651"/>
      <c r="H327" s="652" t="s">
        <v>144</v>
      </c>
      <c r="I327" s="653"/>
      <c r="J327" s="653"/>
      <c r="K327" s="654"/>
      <c r="L327" s="588" t="s">
        <v>145</v>
      </c>
      <c r="M327" s="588"/>
      <c r="N327" s="655" t="s">
        <v>146</v>
      </c>
      <c r="O327" s="656"/>
    </row>
    <row r="328" spans="2:15" x14ac:dyDescent="0.35">
      <c r="B328" s="710"/>
      <c r="C328" s="711"/>
      <c r="D328" s="712"/>
      <c r="E328" s="593"/>
      <c r="F328" s="594"/>
      <c r="G328" s="595"/>
      <c r="H328" s="657" t="s">
        <v>147</v>
      </c>
      <c r="I328" s="658"/>
      <c r="J328" s="657" t="s">
        <v>148</v>
      </c>
      <c r="K328" s="658"/>
      <c r="L328" s="598" t="s">
        <v>149</v>
      </c>
      <c r="M328" s="598"/>
      <c r="N328" s="659" t="s">
        <v>150</v>
      </c>
      <c r="O328" s="660"/>
    </row>
    <row r="329" spans="2:15" x14ac:dyDescent="0.35">
      <c r="B329" s="515" t="s">
        <v>312</v>
      </c>
      <c r="C329" s="516"/>
      <c r="D329" s="517"/>
      <c r="E329" s="518" t="s">
        <v>313</v>
      </c>
      <c r="F329" s="519"/>
      <c r="G329" s="520"/>
      <c r="H329" s="601" t="s">
        <v>41</v>
      </c>
      <c r="I329" s="601" t="s">
        <v>42</v>
      </c>
      <c r="J329" s="601" t="s">
        <v>41</v>
      </c>
      <c r="K329" s="601" t="s">
        <v>42</v>
      </c>
      <c r="L329" s="602"/>
      <c r="M329" s="602"/>
      <c r="N329" s="603" t="s">
        <v>14</v>
      </c>
      <c r="O329" s="604" t="s">
        <v>46</v>
      </c>
    </row>
    <row r="330" spans="2:15" ht="79.5" customHeight="1" x14ac:dyDescent="0.35">
      <c r="B330" s="521"/>
      <c r="C330" s="522"/>
      <c r="D330" s="523"/>
      <c r="E330" s="524"/>
      <c r="F330" s="525"/>
      <c r="G330" s="526"/>
      <c r="H330" s="740" t="str">
        <f>Summary!C53</f>
        <v>.</v>
      </c>
      <c r="I330" s="740" t="str">
        <f>Summary!D53</f>
        <v>.</v>
      </c>
      <c r="J330" s="741" t="str">
        <f>Summary!C54</f>
        <v>.</v>
      </c>
      <c r="K330" s="741" t="str">
        <f>Summary!D54</f>
        <v>.</v>
      </c>
      <c r="L330" s="605" t="s">
        <v>277</v>
      </c>
      <c r="M330" s="606"/>
      <c r="N330" s="734">
        <f>Budgeted_Enter_Data!B31</f>
        <v>0</v>
      </c>
      <c r="O330" s="735">
        <f>Expended_Enter_Data!B31</f>
        <v>0</v>
      </c>
    </row>
    <row r="331" spans="2:15" x14ac:dyDescent="0.35">
      <c r="B331" s="608" t="s">
        <v>151</v>
      </c>
      <c r="C331" s="609"/>
      <c r="D331" s="609"/>
      <c r="E331" s="610"/>
      <c r="F331" s="610"/>
      <c r="G331" s="610"/>
      <c r="H331" s="610"/>
      <c r="I331" s="610"/>
      <c r="J331" s="610"/>
      <c r="K331" s="610"/>
      <c r="L331" s="610"/>
      <c r="M331" s="611"/>
      <c r="N331" s="611"/>
      <c r="O331" s="612"/>
    </row>
    <row r="332" spans="2:15" ht="33" customHeight="1" thickBot="1" x14ac:dyDescent="0.4">
      <c r="B332" s="689" t="s">
        <v>262</v>
      </c>
      <c r="C332" s="690"/>
      <c r="D332" s="690"/>
      <c r="E332" s="691"/>
      <c r="F332" s="691"/>
      <c r="G332" s="691"/>
      <c r="H332" s="691"/>
      <c r="I332" s="691"/>
      <c r="J332" s="691"/>
      <c r="K332" s="691"/>
      <c r="L332" s="691"/>
      <c r="M332" s="692"/>
      <c r="N332" s="692"/>
      <c r="O332" s="693"/>
    </row>
    <row r="333" spans="2:15" ht="5" customHeight="1" thickBot="1" x14ac:dyDescent="0.4">
      <c r="B333" s="701"/>
      <c r="C333" s="702"/>
      <c r="D333" s="702"/>
      <c r="E333" s="702"/>
      <c r="F333" s="702"/>
      <c r="G333" s="702"/>
      <c r="H333" s="702"/>
      <c r="I333" s="702"/>
      <c r="J333" s="702"/>
      <c r="K333" s="702"/>
      <c r="L333" s="702"/>
      <c r="M333" s="702"/>
      <c r="N333" s="702"/>
      <c r="O333" s="703"/>
    </row>
    <row r="334" spans="2:15" ht="40.5" customHeight="1" thickBot="1" x14ac:dyDescent="0.4"/>
    <row r="335" spans="2:15" ht="18.5" x14ac:dyDescent="0.35">
      <c r="B335" s="620" t="s">
        <v>248</v>
      </c>
      <c r="C335" s="543"/>
      <c r="D335" s="543"/>
      <c r="E335" s="543"/>
      <c r="F335" s="543"/>
      <c r="G335" s="543"/>
      <c r="H335" s="543"/>
      <c r="I335" s="543"/>
      <c r="J335" s="543"/>
      <c r="K335" s="543"/>
      <c r="L335" s="543"/>
      <c r="M335" s="543"/>
      <c r="N335" s="544" t="s">
        <v>163</v>
      </c>
      <c r="O335" s="545" t="s">
        <v>162</v>
      </c>
    </row>
    <row r="336" spans="2:15" x14ac:dyDescent="0.35">
      <c r="B336" s="555" t="s">
        <v>178</v>
      </c>
      <c r="C336" s="556"/>
      <c r="D336" s="556"/>
      <c r="E336" s="625" t="s">
        <v>137</v>
      </c>
      <c r="F336" s="624"/>
      <c r="G336" s="694"/>
      <c r="H336" s="627"/>
      <c r="I336" s="695"/>
      <c r="J336" s="627"/>
      <c r="K336" s="628"/>
      <c r="L336" s="553" t="s">
        <v>138</v>
      </c>
      <c r="M336" s="554"/>
      <c r="N336" s="736">
        <f>Budgeted_Enter_Data!B32</f>
        <v>0</v>
      </c>
      <c r="O336" s="737">
        <f>Expended_Enter_Data!B32</f>
        <v>0</v>
      </c>
    </row>
    <row r="337" spans="2:15" x14ac:dyDescent="0.35">
      <c r="B337" s="631"/>
      <c r="C337" s="632"/>
      <c r="D337" s="632"/>
      <c r="E337" s="633"/>
      <c r="F337" s="632"/>
      <c r="G337" s="681"/>
      <c r="H337" s="682"/>
      <c r="I337" s="683"/>
      <c r="J337" s="670"/>
      <c r="K337" s="636"/>
      <c r="L337" s="562" t="s">
        <v>139</v>
      </c>
      <c r="M337" s="563"/>
      <c r="N337" s="734">
        <f>Budgeted_Enter_Data!C32</f>
        <v>0</v>
      </c>
      <c r="O337" s="735">
        <f>Expended_Enter_Data!C32</f>
        <v>0</v>
      </c>
    </row>
    <row r="338" spans="2:15" ht="14.5" customHeight="1" x14ac:dyDescent="0.35">
      <c r="B338" s="729" t="s">
        <v>278</v>
      </c>
      <c r="C338" s="638"/>
      <c r="D338" s="638"/>
      <c r="E338" s="638"/>
      <c r="F338" s="638"/>
      <c r="G338" s="638"/>
      <c r="H338" s="638"/>
      <c r="I338" s="639"/>
      <c r="J338" s="671"/>
      <c r="K338" s="641"/>
      <c r="L338" s="562" t="s">
        <v>140</v>
      </c>
      <c r="M338" s="563"/>
      <c r="N338" s="734">
        <f>Budgeted_Enter_Data!D32</f>
        <v>0</v>
      </c>
      <c r="O338" s="735">
        <f>Expended_Enter_Data!D32</f>
        <v>0</v>
      </c>
    </row>
    <row r="339" spans="2:15" x14ac:dyDescent="0.35">
      <c r="B339" s="569"/>
      <c r="C339" s="570"/>
      <c r="D339" s="570"/>
      <c r="E339" s="570"/>
      <c r="F339" s="570"/>
      <c r="G339" s="570"/>
      <c r="H339" s="570"/>
      <c r="I339" s="571"/>
      <c r="J339" s="671"/>
      <c r="K339" s="641"/>
      <c r="L339" s="562" t="s">
        <v>35</v>
      </c>
      <c r="M339" s="563"/>
      <c r="N339" s="734">
        <f>Budgeted_Enter_Data!E32</f>
        <v>0</v>
      </c>
      <c r="O339" s="735">
        <f>Expended_Enter_Data!E32</f>
        <v>0</v>
      </c>
    </row>
    <row r="340" spans="2:15" x14ac:dyDescent="0.35">
      <c r="B340" s="569"/>
      <c r="C340" s="570"/>
      <c r="D340" s="570"/>
      <c r="E340" s="570"/>
      <c r="F340" s="570"/>
      <c r="G340" s="570"/>
      <c r="H340" s="570"/>
      <c r="I340" s="571"/>
      <c r="J340" s="671"/>
      <c r="K340" s="641"/>
      <c r="L340" s="562" t="s">
        <v>36</v>
      </c>
      <c r="M340" s="563"/>
      <c r="N340" s="734">
        <f>Budgeted_Enter_Data!F32</f>
        <v>0</v>
      </c>
      <c r="O340" s="735">
        <f>Expended_Enter_Data!F32</f>
        <v>0</v>
      </c>
    </row>
    <row r="341" spans="2:15" x14ac:dyDescent="0.35">
      <c r="B341" s="642"/>
      <c r="C341" s="643"/>
      <c r="D341" s="643"/>
      <c r="E341" s="643"/>
      <c r="F341" s="643"/>
      <c r="G341" s="643"/>
      <c r="H341" s="643"/>
      <c r="I341" s="644"/>
      <c r="J341" s="672"/>
      <c r="K341" s="646"/>
      <c r="L341" s="577" t="s">
        <v>141</v>
      </c>
      <c r="M341" s="578"/>
      <c r="N341" s="734">
        <f>Budgeted_Enter_Data!G32</f>
        <v>0</v>
      </c>
      <c r="O341" s="735">
        <f>Expended_Enter_Data!G32</f>
        <v>0</v>
      </c>
    </row>
    <row r="342" spans="2:15" x14ac:dyDescent="0.35">
      <c r="B342" s="647" t="s">
        <v>142</v>
      </c>
      <c r="C342" s="648"/>
      <c r="D342" s="704"/>
      <c r="E342" s="649" t="s">
        <v>143</v>
      </c>
      <c r="F342" s="650"/>
      <c r="G342" s="651"/>
      <c r="H342" s="652" t="s">
        <v>144</v>
      </c>
      <c r="I342" s="653"/>
      <c r="J342" s="653"/>
      <c r="K342" s="654"/>
      <c r="L342" s="588" t="s">
        <v>145</v>
      </c>
      <c r="M342" s="588"/>
      <c r="N342" s="588" t="s">
        <v>146</v>
      </c>
      <c r="O342" s="589"/>
    </row>
    <row r="343" spans="2:15" x14ac:dyDescent="0.35">
      <c r="B343" s="590"/>
      <c r="C343" s="591"/>
      <c r="D343" s="592"/>
      <c r="E343" s="593"/>
      <c r="F343" s="594"/>
      <c r="G343" s="595"/>
      <c r="H343" s="657" t="s">
        <v>147</v>
      </c>
      <c r="I343" s="658"/>
      <c r="J343" s="657" t="s">
        <v>148</v>
      </c>
      <c r="K343" s="658"/>
      <c r="L343" s="598" t="s">
        <v>149</v>
      </c>
      <c r="M343" s="598"/>
      <c r="N343" s="598" t="s">
        <v>150</v>
      </c>
      <c r="O343" s="599"/>
    </row>
    <row r="344" spans="2:15" x14ac:dyDescent="0.35">
      <c r="B344" s="515" t="s">
        <v>279</v>
      </c>
      <c r="C344" s="516"/>
      <c r="D344" s="517"/>
      <c r="E344" s="518" t="s">
        <v>280</v>
      </c>
      <c r="F344" s="519"/>
      <c r="G344" s="520"/>
      <c r="H344" s="601" t="s">
        <v>41</v>
      </c>
      <c r="I344" s="601" t="s">
        <v>42</v>
      </c>
      <c r="J344" s="601" t="s">
        <v>41</v>
      </c>
      <c r="K344" s="601" t="s">
        <v>42</v>
      </c>
      <c r="L344" s="602"/>
      <c r="M344" s="602"/>
      <c r="N344" s="603" t="s">
        <v>14</v>
      </c>
      <c r="O344" s="604" t="s">
        <v>46</v>
      </c>
    </row>
    <row r="345" spans="2:15" ht="80" customHeight="1" x14ac:dyDescent="0.35">
      <c r="B345" s="521"/>
      <c r="C345" s="522"/>
      <c r="D345" s="523"/>
      <c r="E345" s="524"/>
      <c r="F345" s="525"/>
      <c r="G345" s="526"/>
      <c r="H345" s="740" t="str">
        <f>Summary!C55</f>
        <v>.</v>
      </c>
      <c r="I345" s="740" t="str">
        <f>Summary!D55</f>
        <v>.</v>
      </c>
      <c r="J345" s="741" t="str">
        <f>Summary!C56</f>
        <v>.</v>
      </c>
      <c r="K345" s="741" t="str">
        <f>Summary!D56</f>
        <v>.</v>
      </c>
      <c r="L345" s="605" t="s">
        <v>277</v>
      </c>
      <c r="M345" s="606"/>
      <c r="N345" s="734">
        <f>Budgeted_Enter_Data!B32</f>
        <v>0</v>
      </c>
      <c r="O345" s="735">
        <f>Expended_Enter_Data!B32</f>
        <v>0</v>
      </c>
    </row>
    <row r="346" spans="2:15" x14ac:dyDescent="0.35">
      <c r="B346" s="608" t="s">
        <v>151</v>
      </c>
      <c r="C346" s="609"/>
      <c r="D346" s="609"/>
      <c r="E346" s="610"/>
      <c r="F346" s="610"/>
      <c r="G346" s="610"/>
      <c r="H346" s="610"/>
      <c r="I346" s="610"/>
      <c r="J346" s="610"/>
      <c r="K346" s="610"/>
      <c r="L346" s="610"/>
      <c r="M346" s="611"/>
      <c r="N346" s="611"/>
      <c r="O346" s="612"/>
    </row>
    <row r="347" spans="2:15" ht="30.5" customHeight="1" thickBot="1" x14ac:dyDescent="0.4">
      <c r="B347" s="689" t="s">
        <v>317</v>
      </c>
      <c r="C347" s="690"/>
      <c r="D347" s="690"/>
      <c r="E347" s="691"/>
      <c r="F347" s="691"/>
      <c r="G347" s="691"/>
      <c r="H347" s="691"/>
      <c r="I347" s="691"/>
      <c r="J347" s="691"/>
      <c r="K347" s="691"/>
      <c r="L347" s="691"/>
      <c r="M347" s="692"/>
      <c r="N347" s="692"/>
      <c r="O347" s="693"/>
    </row>
    <row r="348" spans="2:15" ht="5" customHeight="1" thickBot="1" x14ac:dyDescent="0.4">
      <c r="B348" s="701"/>
      <c r="C348" s="702"/>
      <c r="D348" s="702"/>
      <c r="E348" s="702"/>
      <c r="F348" s="702"/>
      <c r="G348" s="702"/>
      <c r="H348" s="702"/>
      <c r="I348" s="702"/>
      <c r="J348" s="702"/>
      <c r="K348" s="702"/>
      <c r="L348" s="702"/>
      <c r="M348" s="702"/>
      <c r="N348" s="702"/>
      <c r="O348" s="703"/>
    </row>
    <row r="349" spans="2:15" ht="40.5" customHeight="1" thickBot="1" x14ac:dyDescent="0.4"/>
    <row r="350" spans="2:15" ht="18.5" x14ac:dyDescent="0.35">
      <c r="B350" s="620" t="s">
        <v>249</v>
      </c>
      <c r="C350" s="543"/>
      <c r="D350" s="543"/>
      <c r="E350" s="543"/>
      <c r="F350" s="543"/>
      <c r="G350" s="543"/>
      <c r="H350" s="543"/>
      <c r="I350" s="543"/>
      <c r="J350" s="543"/>
      <c r="K350" s="543"/>
      <c r="L350" s="543"/>
      <c r="M350" s="543"/>
      <c r="N350" s="544" t="s">
        <v>163</v>
      </c>
      <c r="O350" s="545" t="s">
        <v>162</v>
      </c>
    </row>
    <row r="351" spans="2:15" x14ac:dyDescent="0.35">
      <c r="B351" s="555" t="s">
        <v>161</v>
      </c>
      <c r="C351" s="556"/>
      <c r="D351" s="556"/>
      <c r="E351" s="625" t="s">
        <v>137</v>
      </c>
      <c r="F351" s="624"/>
      <c r="G351" s="694"/>
      <c r="H351" s="627"/>
      <c r="I351" s="695"/>
      <c r="J351" s="627"/>
      <c r="K351" s="628"/>
      <c r="L351" s="553" t="s">
        <v>138</v>
      </c>
      <c r="M351" s="554"/>
      <c r="N351" s="736">
        <f>Budgeted_Enter_Data!B33</f>
        <v>0</v>
      </c>
      <c r="O351" s="737">
        <f>Expended_Enter_Data!B33</f>
        <v>0</v>
      </c>
    </row>
    <row r="352" spans="2:15" x14ac:dyDescent="0.35">
      <c r="B352" s="631"/>
      <c r="C352" s="632"/>
      <c r="D352" s="632"/>
      <c r="E352" s="633"/>
      <c r="F352" s="632"/>
      <c r="G352" s="681"/>
      <c r="H352" s="682"/>
      <c r="I352" s="683"/>
      <c r="J352" s="635"/>
      <c r="K352" s="636"/>
      <c r="L352" s="562" t="s">
        <v>139</v>
      </c>
      <c r="M352" s="563"/>
      <c r="N352" s="734">
        <f>Budgeted_Enter_Data!C33</f>
        <v>0</v>
      </c>
      <c r="O352" s="735">
        <f>Expended_Enter_Data!C33</f>
        <v>0</v>
      </c>
    </row>
    <row r="353" spans="2:15" ht="14.5" customHeight="1" x14ac:dyDescent="0.35">
      <c r="B353" s="637" t="s">
        <v>314</v>
      </c>
      <c r="C353" s="638"/>
      <c r="D353" s="638"/>
      <c r="E353" s="638"/>
      <c r="F353" s="638"/>
      <c r="G353" s="638"/>
      <c r="H353" s="638"/>
      <c r="I353" s="639"/>
      <c r="J353" s="671"/>
      <c r="K353" s="641"/>
      <c r="L353" s="562" t="s">
        <v>140</v>
      </c>
      <c r="M353" s="563"/>
      <c r="N353" s="734">
        <f>Budgeted_Enter_Data!D33</f>
        <v>0</v>
      </c>
      <c r="O353" s="735">
        <f>Expended_Enter_Data!D33</f>
        <v>0</v>
      </c>
    </row>
    <row r="354" spans="2:15" x14ac:dyDescent="0.35">
      <c r="B354" s="569"/>
      <c r="C354" s="570"/>
      <c r="D354" s="570"/>
      <c r="E354" s="570"/>
      <c r="F354" s="570"/>
      <c r="G354" s="570"/>
      <c r="H354" s="570"/>
      <c r="I354" s="571"/>
      <c r="J354" s="671"/>
      <c r="K354" s="641"/>
      <c r="L354" s="562" t="s">
        <v>35</v>
      </c>
      <c r="M354" s="563"/>
      <c r="N354" s="734">
        <f>Budgeted_Enter_Data!E33</f>
        <v>0</v>
      </c>
      <c r="O354" s="735">
        <f>Expended_Enter_Data!E33</f>
        <v>0</v>
      </c>
    </row>
    <row r="355" spans="2:15" x14ac:dyDescent="0.35">
      <c r="B355" s="569"/>
      <c r="C355" s="570"/>
      <c r="D355" s="570"/>
      <c r="E355" s="570"/>
      <c r="F355" s="570"/>
      <c r="G355" s="570"/>
      <c r="H355" s="570"/>
      <c r="I355" s="571"/>
      <c r="J355" s="671"/>
      <c r="K355" s="641"/>
      <c r="L355" s="562" t="s">
        <v>36</v>
      </c>
      <c r="M355" s="563"/>
      <c r="N355" s="734">
        <f>Budgeted_Enter_Data!F33</f>
        <v>0</v>
      </c>
      <c r="O355" s="735">
        <f>Expended_Enter_Data!F33</f>
        <v>0</v>
      </c>
    </row>
    <row r="356" spans="2:15" x14ac:dyDescent="0.35">
      <c r="B356" s="642"/>
      <c r="C356" s="643"/>
      <c r="D356" s="643"/>
      <c r="E356" s="643"/>
      <c r="F356" s="643"/>
      <c r="G356" s="643"/>
      <c r="H356" s="643"/>
      <c r="I356" s="644"/>
      <c r="J356" s="672"/>
      <c r="K356" s="646"/>
      <c r="L356" s="577" t="s">
        <v>141</v>
      </c>
      <c r="M356" s="578"/>
      <c r="N356" s="734">
        <f>Budgeted_Enter_Data!G33</f>
        <v>0</v>
      </c>
      <c r="O356" s="735">
        <f>Expended_Enter_Data!G33</f>
        <v>0</v>
      </c>
    </row>
    <row r="357" spans="2:15" x14ac:dyDescent="0.35">
      <c r="B357" s="705" t="s">
        <v>142</v>
      </c>
      <c r="C357" s="706"/>
      <c r="D357" s="706"/>
      <c r="E357" s="649" t="s">
        <v>143</v>
      </c>
      <c r="F357" s="650"/>
      <c r="G357" s="651"/>
      <c r="H357" s="652" t="s">
        <v>144</v>
      </c>
      <c r="I357" s="653"/>
      <c r="J357" s="653"/>
      <c r="K357" s="654"/>
      <c r="L357" s="655" t="s">
        <v>145</v>
      </c>
      <c r="M357" s="655"/>
      <c r="N357" s="655" t="s">
        <v>146</v>
      </c>
      <c r="O357" s="656"/>
    </row>
    <row r="358" spans="2:15" ht="32" customHeight="1" x14ac:dyDescent="0.35">
      <c r="B358" s="710"/>
      <c r="C358" s="711"/>
      <c r="D358" s="712"/>
      <c r="E358" s="593"/>
      <c r="F358" s="594"/>
      <c r="G358" s="595"/>
      <c r="H358" s="657" t="s">
        <v>186</v>
      </c>
      <c r="I358" s="658"/>
      <c r="J358" s="657" t="s">
        <v>187</v>
      </c>
      <c r="K358" s="658"/>
      <c r="L358" s="659" t="s">
        <v>223</v>
      </c>
      <c r="M358" s="659"/>
      <c r="N358" s="659" t="s">
        <v>188</v>
      </c>
      <c r="O358" s="660"/>
    </row>
    <row r="359" spans="2:15" x14ac:dyDescent="0.35">
      <c r="B359" s="515" t="s">
        <v>316</v>
      </c>
      <c r="C359" s="516"/>
      <c r="D359" s="517"/>
      <c r="E359" s="518" t="s">
        <v>315</v>
      </c>
      <c r="F359" s="519"/>
      <c r="G359" s="520"/>
      <c r="H359" s="601" t="s">
        <v>41</v>
      </c>
      <c r="I359" s="601" t="s">
        <v>42</v>
      </c>
      <c r="J359" s="601" t="s">
        <v>41</v>
      </c>
      <c r="K359" s="601" t="s">
        <v>42</v>
      </c>
      <c r="L359" s="602"/>
      <c r="M359" s="602"/>
      <c r="N359" s="603" t="s">
        <v>14</v>
      </c>
      <c r="O359" s="604" t="s">
        <v>46</v>
      </c>
    </row>
    <row r="360" spans="2:15" ht="66.5" customHeight="1" x14ac:dyDescent="0.35">
      <c r="B360" s="521"/>
      <c r="C360" s="522"/>
      <c r="D360" s="523"/>
      <c r="E360" s="524"/>
      <c r="F360" s="525"/>
      <c r="G360" s="526"/>
      <c r="H360" s="740" t="str">
        <f>Summary!C57</f>
        <v>.</v>
      </c>
      <c r="I360" s="740" t="str">
        <f>Summary!D57</f>
        <v>.</v>
      </c>
      <c r="J360" s="741" t="str">
        <f>Summary!C58</f>
        <v>.</v>
      </c>
      <c r="K360" s="741" t="str">
        <f>Summary!D58</f>
        <v>.</v>
      </c>
      <c r="L360" s="605" t="s">
        <v>277</v>
      </c>
      <c r="M360" s="606"/>
      <c r="N360" s="734">
        <f>Budgeted_Enter_Data!B33</f>
        <v>0</v>
      </c>
      <c r="O360" s="735">
        <f>Expended_Enter_Data!B33</f>
        <v>0</v>
      </c>
    </row>
    <row r="361" spans="2:15" x14ac:dyDescent="0.35">
      <c r="B361" s="608" t="s">
        <v>151</v>
      </c>
      <c r="C361" s="609"/>
      <c r="D361" s="609"/>
      <c r="E361" s="610"/>
      <c r="F361" s="610"/>
      <c r="G361" s="610"/>
      <c r="H361" s="610"/>
      <c r="I361" s="610"/>
      <c r="J361" s="610"/>
      <c r="K361" s="610"/>
      <c r="L361" s="610"/>
      <c r="M361" s="611"/>
      <c r="N361" s="611"/>
      <c r="O361" s="612"/>
    </row>
    <row r="362" spans="2:15" ht="32" customHeight="1" thickBot="1" x14ac:dyDescent="0.4">
      <c r="B362" s="689" t="s">
        <v>263</v>
      </c>
      <c r="C362" s="690"/>
      <c r="D362" s="690"/>
      <c r="E362" s="691"/>
      <c r="F362" s="691"/>
      <c r="G362" s="691"/>
      <c r="H362" s="691"/>
      <c r="I362" s="691"/>
      <c r="J362" s="691"/>
      <c r="K362" s="691"/>
      <c r="L362" s="691"/>
      <c r="M362" s="692"/>
      <c r="N362" s="692"/>
      <c r="O362" s="693"/>
    </row>
    <row r="363" spans="2:15" ht="4.5" customHeight="1" thickBot="1" x14ac:dyDescent="0.4">
      <c r="B363" s="730"/>
      <c r="C363" s="731"/>
      <c r="D363" s="731"/>
      <c r="E363" s="731"/>
      <c r="F363" s="731"/>
      <c r="G363" s="731"/>
      <c r="H363" s="731"/>
      <c r="I363" s="731"/>
      <c r="J363" s="731"/>
      <c r="K363" s="731"/>
      <c r="L363" s="731"/>
      <c r="M363" s="731"/>
      <c r="N363" s="731"/>
      <c r="O363" s="732"/>
    </row>
    <row r="365" spans="2:15" x14ac:dyDescent="0.35">
      <c r="B365" s="733" t="s">
        <v>264</v>
      </c>
      <c r="C365" s="733"/>
      <c r="D365" s="733"/>
      <c r="E365" s="733"/>
      <c r="F365" s="733"/>
      <c r="G365" s="733"/>
      <c r="H365" s="733"/>
      <c r="I365" s="733"/>
      <c r="J365" s="733"/>
      <c r="K365" s="733"/>
      <c r="L365" s="733"/>
      <c r="M365" s="733"/>
      <c r="N365" s="733"/>
      <c r="O365" s="733"/>
    </row>
    <row r="366" spans="2:15" ht="47" customHeight="1" x14ac:dyDescent="0.35">
      <c r="B366" s="733"/>
      <c r="C366" s="733"/>
      <c r="D366" s="733"/>
      <c r="E366" s="733"/>
      <c r="F366" s="733"/>
      <c r="G366" s="733"/>
      <c r="H366" s="733"/>
      <c r="I366" s="733"/>
      <c r="J366" s="733"/>
      <c r="K366" s="733"/>
      <c r="L366" s="733"/>
      <c r="M366" s="733"/>
      <c r="N366" s="733"/>
      <c r="O366" s="733"/>
    </row>
  </sheetData>
  <sheetProtection algorithmName="SHA-512" hashValue="+EU+7W8etsOzD74l0I5HAWHjToyr8HSBtOXV7Cf3ZSJZrPxV6Lxau1RttaBwJxAwPl3tgtCAYm8fl9pGAGCl6A==" saltValue="bcG2URp1pS9k9rKBUitBtg==" spinCount="100000" sheet="1" objects="1" scenarios="1"/>
  <mergeCells count="677">
    <mergeCell ref="B365:O366"/>
    <mergeCell ref="B53:I56"/>
    <mergeCell ref="J53:K56"/>
    <mergeCell ref="B68:I71"/>
    <mergeCell ref="J68:K71"/>
    <mergeCell ref="B83:I86"/>
    <mergeCell ref="J83:K86"/>
    <mergeCell ref="B98:I101"/>
    <mergeCell ref="J98:K101"/>
    <mergeCell ref="B113:I116"/>
    <mergeCell ref="J113:K116"/>
    <mergeCell ref="B359:D360"/>
    <mergeCell ref="E359:G360"/>
    <mergeCell ref="L359:M359"/>
    <mergeCell ref="L360:M360"/>
    <mergeCell ref="B361:O361"/>
    <mergeCell ref="B362:O362"/>
    <mergeCell ref="N357:O357"/>
    <mergeCell ref="B358:D358"/>
    <mergeCell ref="E358:G358"/>
    <mergeCell ref="H358:I358"/>
    <mergeCell ref="J358:K358"/>
    <mergeCell ref="L358:M358"/>
    <mergeCell ref="N358:O358"/>
    <mergeCell ref="L353:M353"/>
    <mergeCell ref="L354:M354"/>
    <mergeCell ref="L355:M355"/>
    <mergeCell ref="L356:M356"/>
    <mergeCell ref="B357:D357"/>
    <mergeCell ref="E357:G357"/>
    <mergeCell ref="H357:K357"/>
    <mergeCell ref="L357:M357"/>
    <mergeCell ref="B353:I356"/>
    <mergeCell ref="J353:K356"/>
    <mergeCell ref="B347:O347"/>
    <mergeCell ref="B350:M350"/>
    <mergeCell ref="B351:D352"/>
    <mergeCell ref="E351:G352"/>
    <mergeCell ref="L351:M351"/>
    <mergeCell ref="L352:M352"/>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35:M335"/>
    <mergeCell ref="B336:D337"/>
    <mergeCell ref="E336:G337"/>
    <mergeCell ref="L336:M336"/>
    <mergeCell ref="L337:M337"/>
    <mergeCell ref="L338:M338"/>
    <mergeCell ref="L339:M339"/>
    <mergeCell ref="L340:M340"/>
    <mergeCell ref="L341:M341"/>
    <mergeCell ref="B338:I341"/>
    <mergeCell ref="J338:K341"/>
    <mergeCell ref="B329:D330"/>
    <mergeCell ref="E329:G330"/>
    <mergeCell ref="L329:M329"/>
    <mergeCell ref="L330:M330"/>
    <mergeCell ref="B331:O331"/>
    <mergeCell ref="B332:O332"/>
    <mergeCell ref="N327:O327"/>
    <mergeCell ref="B328:D328"/>
    <mergeCell ref="E328:G328"/>
    <mergeCell ref="H328:I328"/>
    <mergeCell ref="J328:K328"/>
    <mergeCell ref="L328:M328"/>
    <mergeCell ref="N328:O328"/>
    <mergeCell ref="L323:M323"/>
    <mergeCell ref="L324:M324"/>
    <mergeCell ref="L325:M325"/>
    <mergeCell ref="L326:M326"/>
    <mergeCell ref="B327:D327"/>
    <mergeCell ref="E327:G327"/>
    <mergeCell ref="H327:K327"/>
    <mergeCell ref="L327:M327"/>
    <mergeCell ref="B323:I326"/>
    <mergeCell ref="J323:K326"/>
    <mergeCell ref="B317:O317"/>
    <mergeCell ref="B320:M320"/>
    <mergeCell ref="B321:D322"/>
    <mergeCell ref="E321:G322"/>
    <mergeCell ref="L321:M321"/>
    <mergeCell ref="L322:M322"/>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05:M305"/>
    <mergeCell ref="B306:D307"/>
    <mergeCell ref="E306:G307"/>
    <mergeCell ref="L306:M306"/>
    <mergeCell ref="L307:M307"/>
    <mergeCell ref="L308:M308"/>
    <mergeCell ref="L309:M309"/>
    <mergeCell ref="L310:M310"/>
    <mergeCell ref="L311:M311"/>
    <mergeCell ref="B308:I311"/>
    <mergeCell ref="J308:K311"/>
    <mergeCell ref="B299:D300"/>
    <mergeCell ref="E299:G300"/>
    <mergeCell ref="L299:M299"/>
    <mergeCell ref="L300:M300"/>
    <mergeCell ref="B301:O301"/>
    <mergeCell ref="B302:O302"/>
    <mergeCell ref="N297:O297"/>
    <mergeCell ref="B298:D298"/>
    <mergeCell ref="E298:G298"/>
    <mergeCell ref="H298:I298"/>
    <mergeCell ref="J298:K298"/>
    <mergeCell ref="L298:M298"/>
    <mergeCell ref="N298:O298"/>
    <mergeCell ref="L293:M293"/>
    <mergeCell ref="L294:M294"/>
    <mergeCell ref="L295:M295"/>
    <mergeCell ref="L296:M296"/>
    <mergeCell ref="B297:D297"/>
    <mergeCell ref="E297:G297"/>
    <mergeCell ref="H297:K297"/>
    <mergeCell ref="L297:M297"/>
    <mergeCell ref="B293:I296"/>
    <mergeCell ref="J293:K296"/>
    <mergeCell ref="B287:O287"/>
    <mergeCell ref="B290:M290"/>
    <mergeCell ref="B291:D292"/>
    <mergeCell ref="E291:G292"/>
    <mergeCell ref="L291:M291"/>
    <mergeCell ref="L292:M292"/>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75:M275"/>
    <mergeCell ref="B276:D277"/>
    <mergeCell ref="E276:G277"/>
    <mergeCell ref="L276:M276"/>
    <mergeCell ref="L277:M277"/>
    <mergeCell ref="L278:M278"/>
    <mergeCell ref="L279:M279"/>
    <mergeCell ref="L280:M280"/>
    <mergeCell ref="L281:M281"/>
    <mergeCell ref="B278:I281"/>
    <mergeCell ref="J278:K281"/>
    <mergeCell ref="B269:D270"/>
    <mergeCell ref="E269:G270"/>
    <mergeCell ref="L269:M269"/>
    <mergeCell ref="L270:M270"/>
    <mergeCell ref="B271:O271"/>
    <mergeCell ref="B272:O272"/>
    <mergeCell ref="N267:O267"/>
    <mergeCell ref="B268:D268"/>
    <mergeCell ref="E268:G268"/>
    <mergeCell ref="H268:I268"/>
    <mergeCell ref="J268:K268"/>
    <mergeCell ref="L268:M268"/>
    <mergeCell ref="N268:O268"/>
    <mergeCell ref="L263:M263"/>
    <mergeCell ref="L264:M264"/>
    <mergeCell ref="L265:M265"/>
    <mergeCell ref="L266:M266"/>
    <mergeCell ref="B267:D267"/>
    <mergeCell ref="E267:G267"/>
    <mergeCell ref="H267:K267"/>
    <mergeCell ref="L267:M267"/>
    <mergeCell ref="B263:I266"/>
    <mergeCell ref="J263:K266"/>
    <mergeCell ref="B257:O257"/>
    <mergeCell ref="B260:M260"/>
    <mergeCell ref="B261:D262"/>
    <mergeCell ref="E261:G262"/>
    <mergeCell ref="L261:M261"/>
    <mergeCell ref="L262:M262"/>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46:D247"/>
    <mergeCell ref="E246:G247"/>
    <mergeCell ref="L246:M246"/>
    <mergeCell ref="L247:M247"/>
    <mergeCell ref="L248:M248"/>
    <mergeCell ref="L249:M249"/>
    <mergeCell ref="L250:M250"/>
    <mergeCell ref="L251:M251"/>
    <mergeCell ref="B248:I251"/>
    <mergeCell ref="J248:K251"/>
    <mergeCell ref="B239:D240"/>
    <mergeCell ref="E239:G240"/>
    <mergeCell ref="L239:M239"/>
    <mergeCell ref="L240:M240"/>
    <mergeCell ref="B242:O242"/>
    <mergeCell ref="B245:M245"/>
    <mergeCell ref="B238:D238"/>
    <mergeCell ref="E238:G238"/>
    <mergeCell ref="H238:I238"/>
    <mergeCell ref="J238:K238"/>
    <mergeCell ref="L238:M238"/>
    <mergeCell ref="N238:O238"/>
    <mergeCell ref="B241:O241"/>
    <mergeCell ref="N223:O223"/>
    <mergeCell ref="L221:M221"/>
    <mergeCell ref="B222:D222"/>
    <mergeCell ref="E222:G222"/>
    <mergeCell ref="H222:K222"/>
    <mergeCell ref="L222:M222"/>
    <mergeCell ref="N222:O222"/>
    <mergeCell ref="L236:M236"/>
    <mergeCell ref="B237:D237"/>
    <mergeCell ref="E237:G237"/>
    <mergeCell ref="H237:K237"/>
    <mergeCell ref="L237:M237"/>
    <mergeCell ref="N237:O237"/>
    <mergeCell ref="B226:O226"/>
    <mergeCell ref="B227:O227"/>
    <mergeCell ref="B230:M230"/>
    <mergeCell ref="B231:D232"/>
    <mergeCell ref="E231:G232"/>
    <mergeCell ref="L231:M231"/>
    <mergeCell ref="L232:M232"/>
    <mergeCell ref="B218:I221"/>
    <mergeCell ref="J218:K221"/>
    <mergeCell ref="B233:I236"/>
    <mergeCell ref="J233:K236"/>
    <mergeCell ref="B211:O211"/>
    <mergeCell ref="B215:M215"/>
    <mergeCell ref="B216:D217"/>
    <mergeCell ref="E216:G217"/>
    <mergeCell ref="L216:M216"/>
    <mergeCell ref="L217:M217"/>
    <mergeCell ref="N207:O207"/>
    <mergeCell ref="B208:D208"/>
    <mergeCell ref="E208:G208"/>
    <mergeCell ref="H208:I208"/>
    <mergeCell ref="J208:K208"/>
    <mergeCell ref="L208:M208"/>
    <mergeCell ref="N208:O208"/>
    <mergeCell ref="L210:M210"/>
    <mergeCell ref="B207:D207"/>
    <mergeCell ref="E207:G207"/>
    <mergeCell ref="H207:K207"/>
    <mergeCell ref="L207:M207"/>
    <mergeCell ref="B212:O212"/>
    <mergeCell ref="B209:D210"/>
    <mergeCell ref="E209:G210"/>
    <mergeCell ref="L209:M209"/>
    <mergeCell ref="L201:M201"/>
    <mergeCell ref="L202:M202"/>
    <mergeCell ref="L203:M203"/>
    <mergeCell ref="L204:M204"/>
    <mergeCell ref="L205:M205"/>
    <mergeCell ref="L206:M206"/>
    <mergeCell ref="B194:D195"/>
    <mergeCell ref="E194:G195"/>
    <mergeCell ref="L194:M194"/>
    <mergeCell ref="L195:M195"/>
    <mergeCell ref="B196:O196"/>
    <mergeCell ref="B197:O197"/>
    <mergeCell ref="B200:M200"/>
    <mergeCell ref="B201:D202"/>
    <mergeCell ref="E201:G202"/>
    <mergeCell ref="B203:I206"/>
    <mergeCell ref="J203:K206"/>
    <mergeCell ref="N192:O192"/>
    <mergeCell ref="B193:D193"/>
    <mergeCell ref="E193:G193"/>
    <mergeCell ref="H193:I193"/>
    <mergeCell ref="J193:K193"/>
    <mergeCell ref="L193:M193"/>
    <mergeCell ref="N193:O193"/>
    <mergeCell ref="L188:M188"/>
    <mergeCell ref="L189:M189"/>
    <mergeCell ref="L190:M190"/>
    <mergeCell ref="L191:M191"/>
    <mergeCell ref="B192:D192"/>
    <mergeCell ref="E192:G192"/>
    <mergeCell ref="H192:K192"/>
    <mergeCell ref="L192:M192"/>
    <mergeCell ref="B188:I191"/>
    <mergeCell ref="J188:K191"/>
    <mergeCell ref="B164:D165"/>
    <mergeCell ref="E164:G165"/>
    <mergeCell ref="L164:M164"/>
    <mergeCell ref="L165:M165"/>
    <mergeCell ref="B166:O166"/>
    <mergeCell ref="B167:O167"/>
    <mergeCell ref="N178:O178"/>
    <mergeCell ref="B179:D180"/>
    <mergeCell ref="E179:G180"/>
    <mergeCell ref="L179:M179"/>
    <mergeCell ref="L180:M180"/>
    <mergeCell ref="B177:D177"/>
    <mergeCell ref="E177:G177"/>
    <mergeCell ref="H177:K177"/>
    <mergeCell ref="L177:M177"/>
    <mergeCell ref="N177:O177"/>
    <mergeCell ref="B178:D178"/>
    <mergeCell ref="E178:G178"/>
    <mergeCell ref="H178:I178"/>
    <mergeCell ref="J178:K178"/>
    <mergeCell ref="L178:M178"/>
    <mergeCell ref="B173:I176"/>
    <mergeCell ref="J173:K176"/>
    <mergeCell ref="L157:M157"/>
    <mergeCell ref="L158:M158"/>
    <mergeCell ref="L159:M159"/>
    <mergeCell ref="L160:M160"/>
    <mergeCell ref="L161:M161"/>
    <mergeCell ref="B162:D162"/>
    <mergeCell ref="E162:G162"/>
    <mergeCell ref="H162:K162"/>
    <mergeCell ref="L162:M162"/>
    <mergeCell ref="B158:H161"/>
    <mergeCell ref="I158:K161"/>
    <mergeCell ref="L146:M146"/>
    <mergeCell ref="B147:D147"/>
    <mergeCell ref="E147:G147"/>
    <mergeCell ref="H147:K147"/>
    <mergeCell ref="L147:M147"/>
    <mergeCell ref="N147:O147"/>
    <mergeCell ref="L143:M143"/>
    <mergeCell ref="L144:M144"/>
    <mergeCell ref="L145:M145"/>
    <mergeCell ref="B143:H146"/>
    <mergeCell ref="I143:K146"/>
    <mergeCell ref="B136:O136"/>
    <mergeCell ref="B137:O137"/>
    <mergeCell ref="B140:M140"/>
    <mergeCell ref="B141:D142"/>
    <mergeCell ref="E141:G142"/>
    <mergeCell ref="L141:M141"/>
    <mergeCell ref="L142:M142"/>
    <mergeCell ref="L133:M133"/>
    <mergeCell ref="N133:O133"/>
    <mergeCell ref="B134:D135"/>
    <mergeCell ref="E134:G135"/>
    <mergeCell ref="L134:M134"/>
    <mergeCell ref="L135:M135"/>
    <mergeCell ref="B133:D133"/>
    <mergeCell ref="E133:G133"/>
    <mergeCell ref="H133:I133"/>
    <mergeCell ref="J133:K133"/>
    <mergeCell ref="L131:M131"/>
    <mergeCell ref="B132:D132"/>
    <mergeCell ref="E132:G132"/>
    <mergeCell ref="H132:K132"/>
    <mergeCell ref="L132:M132"/>
    <mergeCell ref="N132:O132"/>
    <mergeCell ref="B121:O121"/>
    <mergeCell ref="B125:M125"/>
    <mergeCell ref="B126:D127"/>
    <mergeCell ref="E126:G127"/>
    <mergeCell ref="L126:M126"/>
    <mergeCell ref="L127:M127"/>
    <mergeCell ref="L128:M128"/>
    <mergeCell ref="L129:M129"/>
    <mergeCell ref="L130:M130"/>
    <mergeCell ref="B122:O122"/>
    <mergeCell ref="B128:H131"/>
    <mergeCell ref="I128:K131"/>
    <mergeCell ref="L117:M117"/>
    <mergeCell ref="N117:O117"/>
    <mergeCell ref="B118:D118"/>
    <mergeCell ref="E118:G118"/>
    <mergeCell ref="H118:I118"/>
    <mergeCell ref="J118:K118"/>
    <mergeCell ref="L118:M118"/>
    <mergeCell ref="N118:O118"/>
    <mergeCell ref="B111:D112"/>
    <mergeCell ref="E111:G112"/>
    <mergeCell ref="L111:M111"/>
    <mergeCell ref="L112:M112"/>
    <mergeCell ref="L113:M113"/>
    <mergeCell ref="L114:M114"/>
    <mergeCell ref="L115:M115"/>
    <mergeCell ref="L116:M116"/>
    <mergeCell ref="B89:D90"/>
    <mergeCell ref="E89:G90"/>
    <mergeCell ref="L89:M89"/>
    <mergeCell ref="L90:M90"/>
    <mergeCell ref="B87:D87"/>
    <mergeCell ref="E87:G87"/>
    <mergeCell ref="H87:K87"/>
    <mergeCell ref="L87:M87"/>
    <mergeCell ref="N87:O87"/>
    <mergeCell ref="B88:D88"/>
    <mergeCell ref="B102:D102"/>
    <mergeCell ref="E102:G102"/>
    <mergeCell ref="H102:K102"/>
    <mergeCell ref="L102:M102"/>
    <mergeCell ref="N102:O102"/>
    <mergeCell ref="B91:O91"/>
    <mergeCell ref="B92:O92"/>
    <mergeCell ref="B95:M95"/>
    <mergeCell ref="B96:D97"/>
    <mergeCell ref="E96:G97"/>
    <mergeCell ref="L96:M96"/>
    <mergeCell ref="L97:M97"/>
    <mergeCell ref="B74:D75"/>
    <mergeCell ref="E74:G75"/>
    <mergeCell ref="L74:M74"/>
    <mergeCell ref="L75:M75"/>
    <mergeCell ref="B76:O76"/>
    <mergeCell ref="B80:M80"/>
    <mergeCell ref="N72:O72"/>
    <mergeCell ref="B73:D73"/>
    <mergeCell ref="E73:G73"/>
    <mergeCell ref="H73:I73"/>
    <mergeCell ref="J73:K73"/>
    <mergeCell ref="L73:M73"/>
    <mergeCell ref="N73:O73"/>
    <mergeCell ref="B72:D72"/>
    <mergeCell ref="E72:G72"/>
    <mergeCell ref="H72:K72"/>
    <mergeCell ref="L72:M72"/>
    <mergeCell ref="B77:O77"/>
    <mergeCell ref="B65:M65"/>
    <mergeCell ref="B66:D67"/>
    <mergeCell ref="E66:G67"/>
    <mergeCell ref="L66:M66"/>
    <mergeCell ref="L67:M67"/>
    <mergeCell ref="L68:M68"/>
    <mergeCell ref="L69:M69"/>
    <mergeCell ref="L70:M70"/>
    <mergeCell ref="L71:M71"/>
    <mergeCell ref="E59:G60"/>
    <mergeCell ref="L59:M59"/>
    <mergeCell ref="L60:M60"/>
    <mergeCell ref="B61:O61"/>
    <mergeCell ref="B62:O62"/>
    <mergeCell ref="N57:O57"/>
    <mergeCell ref="B58:D58"/>
    <mergeCell ref="E58:G58"/>
    <mergeCell ref="H58:I58"/>
    <mergeCell ref="J58:K58"/>
    <mergeCell ref="L58:M58"/>
    <mergeCell ref="N58:O58"/>
    <mergeCell ref="B28:D28"/>
    <mergeCell ref="E28:G28"/>
    <mergeCell ref="H28:I28"/>
    <mergeCell ref="J28:K28"/>
    <mergeCell ref="L28:M28"/>
    <mergeCell ref="N28:O28"/>
    <mergeCell ref="J43:K43"/>
    <mergeCell ref="L43:M43"/>
    <mergeCell ref="N43:O43"/>
    <mergeCell ref="L38:M38"/>
    <mergeCell ref="L39:M39"/>
    <mergeCell ref="L40:M40"/>
    <mergeCell ref="L41:M41"/>
    <mergeCell ref="B42:D42"/>
    <mergeCell ref="E42:G42"/>
    <mergeCell ref="H42:K42"/>
    <mergeCell ref="L42:M42"/>
    <mergeCell ref="E36:I37"/>
    <mergeCell ref="B38:I41"/>
    <mergeCell ref="J38:K41"/>
    <mergeCell ref="B29:D30"/>
    <mergeCell ref="E29:G30"/>
    <mergeCell ref="L29:M29"/>
    <mergeCell ref="L30:M30"/>
    <mergeCell ref="B31:O31"/>
    <mergeCell ref="B32:O32"/>
    <mergeCell ref="B44:D45"/>
    <mergeCell ref="E44:G45"/>
    <mergeCell ref="L44:M44"/>
    <mergeCell ref="L45:M45"/>
    <mergeCell ref="L53:M53"/>
    <mergeCell ref="L54:M54"/>
    <mergeCell ref="B51:D52"/>
    <mergeCell ref="E51:G52"/>
    <mergeCell ref="L51:M51"/>
    <mergeCell ref="L52:M52"/>
    <mergeCell ref="B46:O46"/>
    <mergeCell ref="B47:O47"/>
    <mergeCell ref="B50:M50"/>
    <mergeCell ref="N42:O42"/>
    <mergeCell ref="B43:D43"/>
    <mergeCell ref="E43:G43"/>
    <mergeCell ref="H43:I43"/>
    <mergeCell ref="B36:D37"/>
    <mergeCell ref="L36:M36"/>
    <mergeCell ref="L37:M37"/>
    <mergeCell ref="B35:M35"/>
    <mergeCell ref="L55:M55"/>
    <mergeCell ref="L56:M56"/>
    <mergeCell ref="B57:D57"/>
    <mergeCell ref="E57:G57"/>
    <mergeCell ref="H57:K57"/>
    <mergeCell ref="L57:M57"/>
    <mergeCell ref="B59:D60"/>
    <mergeCell ref="L233:M233"/>
    <mergeCell ref="L234:M234"/>
    <mergeCell ref="B186:D187"/>
    <mergeCell ref="E186:G187"/>
    <mergeCell ref="L186:M186"/>
    <mergeCell ref="L187:M187"/>
    <mergeCell ref="B181:O181"/>
    <mergeCell ref="B185:M185"/>
    <mergeCell ref="B170:M170"/>
    <mergeCell ref="B171:D172"/>
    <mergeCell ref="E171:G172"/>
    <mergeCell ref="L171:M171"/>
    <mergeCell ref="L172:M172"/>
    <mergeCell ref="L173:M173"/>
    <mergeCell ref="L174:M174"/>
    <mergeCell ref="L175:M175"/>
    <mergeCell ref="L176:M176"/>
    <mergeCell ref="L235:M235"/>
    <mergeCell ref="B224:D225"/>
    <mergeCell ref="E224:G225"/>
    <mergeCell ref="L224:M224"/>
    <mergeCell ref="L225:M225"/>
    <mergeCell ref="L218:M218"/>
    <mergeCell ref="L219:M219"/>
    <mergeCell ref="L220:M220"/>
    <mergeCell ref="B223:D223"/>
    <mergeCell ref="E223:G223"/>
    <mergeCell ref="H223:I223"/>
    <mergeCell ref="J223:K223"/>
    <mergeCell ref="L223:M223"/>
    <mergeCell ref="B182:O182"/>
    <mergeCell ref="B152:O152"/>
    <mergeCell ref="B155:M155"/>
    <mergeCell ref="B156:D157"/>
    <mergeCell ref="E156:G157"/>
    <mergeCell ref="L156:M156"/>
    <mergeCell ref="B151:O151"/>
    <mergeCell ref="B148:D148"/>
    <mergeCell ref="E148:G148"/>
    <mergeCell ref="H148:I148"/>
    <mergeCell ref="J148:K148"/>
    <mergeCell ref="L148:M148"/>
    <mergeCell ref="N148:O148"/>
    <mergeCell ref="B149:D150"/>
    <mergeCell ref="E149:G150"/>
    <mergeCell ref="L149:M149"/>
    <mergeCell ref="L150:M150"/>
    <mergeCell ref="N162:O162"/>
    <mergeCell ref="B163:D163"/>
    <mergeCell ref="E163:G163"/>
    <mergeCell ref="H163:I163"/>
    <mergeCell ref="J163:K163"/>
    <mergeCell ref="L163:M163"/>
    <mergeCell ref="N163:O163"/>
    <mergeCell ref="B119:D120"/>
    <mergeCell ref="E119:G120"/>
    <mergeCell ref="L119:M119"/>
    <mergeCell ref="L120:M120"/>
    <mergeCell ref="B117:D117"/>
    <mergeCell ref="E117:G117"/>
    <mergeCell ref="H117:K117"/>
    <mergeCell ref="B106:O106"/>
    <mergeCell ref="L98:M98"/>
    <mergeCell ref="L99:M99"/>
    <mergeCell ref="L100:M100"/>
    <mergeCell ref="B104:D105"/>
    <mergeCell ref="E104:G105"/>
    <mergeCell ref="L104:M104"/>
    <mergeCell ref="L105:M105"/>
    <mergeCell ref="B107:O107"/>
    <mergeCell ref="B110:M110"/>
    <mergeCell ref="B103:D103"/>
    <mergeCell ref="E103:G103"/>
    <mergeCell ref="H103:I103"/>
    <mergeCell ref="J103:K103"/>
    <mergeCell ref="L103:M103"/>
    <mergeCell ref="N103:O103"/>
    <mergeCell ref="L101:M101"/>
    <mergeCell ref="E88:G88"/>
    <mergeCell ref="H88:I88"/>
    <mergeCell ref="J88:K88"/>
    <mergeCell ref="L88:M88"/>
    <mergeCell ref="N88:O88"/>
    <mergeCell ref="B81:D82"/>
    <mergeCell ref="E81:G82"/>
    <mergeCell ref="L81:M81"/>
    <mergeCell ref="L82:M82"/>
    <mergeCell ref="L83:M83"/>
    <mergeCell ref="L84:M84"/>
    <mergeCell ref="L85:M85"/>
    <mergeCell ref="L86:M86"/>
    <mergeCell ref="B27:D27"/>
    <mergeCell ref="E27:G27"/>
    <mergeCell ref="H27:K27"/>
    <mergeCell ref="L27:M27"/>
    <mergeCell ref="L25:M25"/>
    <mergeCell ref="L26:M26"/>
    <mergeCell ref="B17:O17"/>
    <mergeCell ref="N13:O13"/>
    <mergeCell ref="B14:D15"/>
    <mergeCell ref="E14:G15"/>
    <mergeCell ref="L14:M14"/>
    <mergeCell ref="L15:M15"/>
    <mergeCell ref="B16:O16"/>
    <mergeCell ref="B20:M20"/>
    <mergeCell ref="B21:D22"/>
    <mergeCell ref="L21:M21"/>
    <mergeCell ref="L22:M22"/>
    <mergeCell ref="L23:M23"/>
    <mergeCell ref="L24:M24"/>
    <mergeCell ref="E21:I22"/>
    <mergeCell ref="B23:I26"/>
    <mergeCell ref="J23:K26"/>
    <mergeCell ref="N27:O27"/>
    <mergeCell ref="B12:D12"/>
    <mergeCell ref="E12:G12"/>
    <mergeCell ref="H12:K12"/>
    <mergeCell ref="L12:M12"/>
    <mergeCell ref="N12:O12"/>
    <mergeCell ref="B13:D13"/>
    <mergeCell ref="E13:G13"/>
    <mergeCell ref="H13:I13"/>
    <mergeCell ref="J13:K13"/>
    <mergeCell ref="L13:M13"/>
    <mergeCell ref="B1:O1"/>
    <mergeCell ref="B5:M5"/>
    <mergeCell ref="E2:F2"/>
    <mergeCell ref="E3:F3"/>
    <mergeCell ref="G2:J2"/>
    <mergeCell ref="G3:J3"/>
    <mergeCell ref="B8:I11"/>
    <mergeCell ref="B6:D7"/>
    <mergeCell ref="E6:G7"/>
    <mergeCell ref="L6:M6"/>
    <mergeCell ref="L7:M7"/>
    <mergeCell ref="L8:M8"/>
    <mergeCell ref="L9:M9"/>
    <mergeCell ref="L10:M10"/>
    <mergeCell ref="L11:M11"/>
  </mergeCells>
  <pageMargins left="0.7" right="0.7" top="0.75" bottom="0.75" header="0.3" footer="0.3"/>
  <pageSetup scale="6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4F6FF-DEDB-44D7-9EC4-83B0BC2652BD}">
  <sheetPr>
    <tabColor rgb="FF00B0F0"/>
  </sheetPr>
  <dimension ref="A1:GX366"/>
  <sheetViews>
    <sheetView zoomScale="74" zoomScaleNormal="74" zoomScalePageLayoutView="75" workbookViewId="0">
      <selection activeCell="O3" sqref="O3"/>
    </sheetView>
  </sheetViews>
  <sheetFormatPr defaultColWidth="10.453125" defaultRowHeight="14.5" x14ac:dyDescent="0.35"/>
  <cols>
    <col min="1" max="1" width="5.453125" style="527" customWidth="1"/>
    <col min="2" max="3" width="15.6328125" style="527" customWidth="1"/>
    <col min="4" max="4" width="11.54296875" style="527" customWidth="1"/>
    <col min="5" max="6" width="15.6328125" style="527" customWidth="1"/>
    <col min="7" max="7" width="9.26953125" style="527" customWidth="1"/>
    <col min="8" max="9" width="12.6328125" style="527" customWidth="1"/>
    <col min="10" max="10" width="12.54296875" style="527" customWidth="1"/>
    <col min="11" max="11" width="12.6328125" style="527" customWidth="1"/>
    <col min="12" max="13" width="10.6328125" style="527" customWidth="1"/>
    <col min="14" max="15" width="16.6328125" style="527" customWidth="1"/>
    <col min="16" max="18" width="13.26953125" style="530" bestFit="1" customWidth="1"/>
    <col min="19" max="20" width="14.453125" style="530" bestFit="1" customWidth="1"/>
    <col min="21" max="198" width="10.453125" style="530"/>
    <col min="199" max="265" width="10.453125" style="527"/>
    <col min="266" max="266" width="56" style="527" customWidth="1"/>
    <col min="267" max="267" width="39.26953125" style="527" customWidth="1"/>
    <col min="268" max="268" width="22.1796875" style="527" customWidth="1"/>
    <col min="269" max="269" width="22" style="527" customWidth="1"/>
    <col min="270" max="270" width="31.26953125" style="527" customWidth="1"/>
    <col min="271" max="271" width="31" style="527" customWidth="1"/>
    <col min="272" max="272" width="10.54296875" style="527" bestFit="1" customWidth="1"/>
    <col min="273" max="521" width="10.453125" style="527"/>
    <col min="522" max="522" width="56" style="527" customWidth="1"/>
    <col min="523" max="523" width="39.26953125" style="527" customWidth="1"/>
    <col min="524" max="524" width="22.1796875" style="527" customWidth="1"/>
    <col min="525" max="525" width="22" style="527" customWidth="1"/>
    <col min="526" max="526" width="31.26953125" style="527" customWidth="1"/>
    <col min="527" max="527" width="31" style="527" customWidth="1"/>
    <col min="528" max="528" width="10.54296875" style="527" bestFit="1" customWidth="1"/>
    <col min="529" max="777" width="10.453125" style="527"/>
    <col min="778" max="778" width="56" style="527" customWidth="1"/>
    <col min="779" max="779" width="39.26953125" style="527" customWidth="1"/>
    <col min="780" max="780" width="22.1796875" style="527" customWidth="1"/>
    <col min="781" max="781" width="22" style="527" customWidth="1"/>
    <col min="782" max="782" width="31.26953125" style="527" customWidth="1"/>
    <col min="783" max="783" width="31" style="527" customWidth="1"/>
    <col min="784" max="784" width="10.54296875" style="527" bestFit="1" customWidth="1"/>
    <col min="785" max="1033" width="10.453125" style="527"/>
    <col min="1034" max="1034" width="56" style="527" customWidth="1"/>
    <col min="1035" max="1035" width="39.26953125" style="527" customWidth="1"/>
    <col min="1036" max="1036" width="22.1796875" style="527" customWidth="1"/>
    <col min="1037" max="1037" width="22" style="527" customWidth="1"/>
    <col min="1038" max="1038" width="31.26953125" style="527" customWidth="1"/>
    <col min="1039" max="1039" width="31" style="527" customWidth="1"/>
    <col min="1040" max="1040" width="10.54296875" style="527" bestFit="1" customWidth="1"/>
    <col min="1041" max="1289" width="10.453125" style="527"/>
    <col min="1290" max="1290" width="56" style="527" customWidth="1"/>
    <col min="1291" max="1291" width="39.26953125" style="527" customWidth="1"/>
    <col min="1292" max="1292" width="22.1796875" style="527" customWidth="1"/>
    <col min="1293" max="1293" width="22" style="527" customWidth="1"/>
    <col min="1294" max="1294" width="31.26953125" style="527" customWidth="1"/>
    <col min="1295" max="1295" width="31" style="527" customWidth="1"/>
    <col min="1296" max="1296" width="10.54296875" style="527" bestFit="1" customWidth="1"/>
    <col min="1297" max="1545" width="10.453125" style="527"/>
    <col min="1546" max="1546" width="56" style="527" customWidth="1"/>
    <col min="1547" max="1547" width="39.26953125" style="527" customWidth="1"/>
    <col min="1548" max="1548" width="22.1796875" style="527" customWidth="1"/>
    <col min="1549" max="1549" width="22" style="527" customWidth="1"/>
    <col min="1550" max="1550" width="31.26953125" style="527" customWidth="1"/>
    <col min="1551" max="1551" width="31" style="527" customWidth="1"/>
    <col min="1552" max="1552" width="10.54296875" style="527" bestFit="1" customWidth="1"/>
    <col min="1553" max="1801" width="10.453125" style="527"/>
    <col min="1802" max="1802" width="56" style="527" customWidth="1"/>
    <col min="1803" max="1803" width="39.26953125" style="527" customWidth="1"/>
    <col min="1804" max="1804" width="22.1796875" style="527" customWidth="1"/>
    <col min="1805" max="1805" width="22" style="527" customWidth="1"/>
    <col min="1806" max="1806" width="31.26953125" style="527" customWidth="1"/>
    <col min="1807" max="1807" width="31" style="527" customWidth="1"/>
    <col min="1808" max="1808" width="10.54296875" style="527" bestFit="1" customWidth="1"/>
    <col min="1809" max="2057" width="10.453125" style="527"/>
    <col min="2058" max="2058" width="56" style="527" customWidth="1"/>
    <col min="2059" max="2059" width="39.26953125" style="527" customWidth="1"/>
    <col min="2060" max="2060" width="22.1796875" style="527" customWidth="1"/>
    <col min="2061" max="2061" width="22" style="527" customWidth="1"/>
    <col min="2062" max="2062" width="31.26953125" style="527" customWidth="1"/>
    <col min="2063" max="2063" width="31" style="527" customWidth="1"/>
    <col min="2064" max="2064" width="10.54296875" style="527" bestFit="1" customWidth="1"/>
    <col min="2065" max="2313" width="10.453125" style="527"/>
    <col min="2314" max="2314" width="56" style="527" customWidth="1"/>
    <col min="2315" max="2315" width="39.26953125" style="527" customWidth="1"/>
    <col min="2316" max="2316" width="22.1796875" style="527" customWidth="1"/>
    <col min="2317" max="2317" width="22" style="527" customWidth="1"/>
    <col min="2318" max="2318" width="31.26953125" style="527" customWidth="1"/>
    <col min="2319" max="2319" width="31" style="527" customWidth="1"/>
    <col min="2320" max="2320" width="10.54296875" style="527" bestFit="1" customWidth="1"/>
    <col min="2321" max="2569" width="10.453125" style="527"/>
    <col min="2570" max="2570" width="56" style="527" customWidth="1"/>
    <col min="2571" max="2571" width="39.26953125" style="527" customWidth="1"/>
    <col min="2572" max="2572" width="22.1796875" style="527" customWidth="1"/>
    <col min="2573" max="2573" width="22" style="527" customWidth="1"/>
    <col min="2574" max="2574" width="31.26953125" style="527" customWidth="1"/>
    <col min="2575" max="2575" width="31" style="527" customWidth="1"/>
    <col min="2576" max="2576" width="10.54296875" style="527" bestFit="1" customWidth="1"/>
    <col min="2577" max="2825" width="10.453125" style="527"/>
    <col min="2826" max="2826" width="56" style="527" customWidth="1"/>
    <col min="2827" max="2827" width="39.26953125" style="527" customWidth="1"/>
    <col min="2828" max="2828" width="22.1796875" style="527" customWidth="1"/>
    <col min="2829" max="2829" width="22" style="527" customWidth="1"/>
    <col min="2830" max="2830" width="31.26953125" style="527" customWidth="1"/>
    <col min="2831" max="2831" width="31" style="527" customWidth="1"/>
    <col min="2832" max="2832" width="10.54296875" style="527" bestFit="1" customWidth="1"/>
    <col min="2833" max="3081" width="10.453125" style="527"/>
    <col min="3082" max="3082" width="56" style="527" customWidth="1"/>
    <col min="3083" max="3083" width="39.26953125" style="527" customWidth="1"/>
    <col min="3084" max="3084" width="22.1796875" style="527" customWidth="1"/>
    <col min="3085" max="3085" width="22" style="527" customWidth="1"/>
    <col min="3086" max="3086" width="31.26953125" style="527" customWidth="1"/>
    <col min="3087" max="3087" width="31" style="527" customWidth="1"/>
    <col min="3088" max="3088" width="10.54296875" style="527" bestFit="1" customWidth="1"/>
    <col min="3089" max="3337" width="10.453125" style="527"/>
    <col min="3338" max="3338" width="56" style="527" customWidth="1"/>
    <col min="3339" max="3339" width="39.26953125" style="527" customWidth="1"/>
    <col min="3340" max="3340" width="22.1796875" style="527" customWidth="1"/>
    <col min="3341" max="3341" width="22" style="527" customWidth="1"/>
    <col min="3342" max="3342" width="31.26953125" style="527" customWidth="1"/>
    <col min="3343" max="3343" width="31" style="527" customWidth="1"/>
    <col min="3344" max="3344" width="10.54296875" style="527" bestFit="1" customWidth="1"/>
    <col min="3345" max="3593" width="10.453125" style="527"/>
    <col min="3594" max="3594" width="56" style="527" customWidth="1"/>
    <col min="3595" max="3595" width="39.26953125" style="527" customWidth="1"/>
    <col min="3596" max="3596" width="22.1796875" style="527" customWidth="1"/>
    <col min="3597" max="3597" width="22" style="527" customWidth="1"/>
    <col min="3598" max="3598" width="31.26953125" style="527" customWidth="1"/>
    <col min="3599" max="3599" width="31" style="527" customWidth="1"/>
    <col min="3600" max="3600" width="10.54296875" style="527" bestFit="1" customWidth="1"/>
    <col min="3601" max="3849" width="10.453125" style="527"/>
    <col min="3850" max="3850" width="56" style="527" customWidth="1"/>
    <col min="3851" max="3851" width="39.26953125" style="527" customWidth="1"/>
    <col min="3852" max="3852" width="22.1796875" style="527" customWidth="1"/>
    <col min="3853" max="3853" width="22" style="527" customWidth="1"/>
    <col min="3854" max="3854" width="31.26953125" style="527" customWidth="1"/>
    <col min="3855" max="3855" width="31" style="527" customWidth="1"/>
    <col min="3856" max="3856" width="10.54296875" style="527" bestFit="1" customWidth="1"/>
    <col min="3857" max="4105" width="10.453125" style="527"/>
    <col min="4106" max="4106" width="56" style="527" customWidth="1"/>
    <col min="4107" max="4107" width="39.26953125" style="527" customWidth="1"/>
    <col min="4108" max="4108" width="22.1796875" style="527" customWidth="1"/>
    <col min="4109" max="4109" width="22" style="527" customWidth="1"/>
    <col min="4110" max="4110" width="31.26953125" style="527" customWidth="1"/>
    <col min="4111" max="4111" width="31" style="527" customWidth="1"/>
    <col min="4112" max="4112" width="10.54296875" style="527" bestFit="1" customWidth="1"/>
    <col min="4113" max="4361" width="10.453125" style="527"/>
    <col min="4362" max="4362" width="56" style="527" customWidth="1"/>
    <col min="4363" max="4363" width="39.26953125" style="527" customWidth="1"/>
    <col min="4364" max="4364" width="22.1796875" style="527" customWidth="1"/>
    <col min="4365" max="4365" width="22" style="527" customWidth="1"/>
    <col min="4366" max="4366" width="31.26953125" style="527" customWidth="1"/>
    <col min="4367" max="4367" width="31" style="527" customWidth="1"/>
    <col min="4368" max="4368" width="10.54296875" style="527" bestFit="1" customWidth="1"/>
    <col min="4369" max="4617" width="10.453125" style="527"/>
    <col min="4618" max="4618" width="56" style="527" customWidth="1"/>
    <col min="4619" max="4619" width="39.26953125" style="527" customWidth="1"/>
    <col min="4620" max="4620" width="22.1796875" style="527" customWidth="1"/>
    <col min="4621" max="4621" width="22" style="527" customWidth="1"/>
    <col min="4622" max="4622" width="31.26953125" style="527" customWidth="1"/>
    <col min="4623" max="4623" width="31" style="527" customWidth="1"/>
    <col min="4624" max="4624" width="10.54296875" style="527" bestFit="1" customWidth="1"/>
    <col min="4625" max="4873" width="10.453125" style="527"/>
    <col min="4874" max="4874" width="56" style="527" customWidth="1"/>
    <col min="4875" max="4875" width="39.26953125" style="527" customWidth="1"/>
    <col min="4876" max="4876" width="22.1796875" style="527" customWidth="1"/>
    <col min="4877" max="4877" width="22" style="527" customWidth="1"/>
    <col min="4878" max="4878" width="31.26953125" style="527" customWidth="1"/>
    <col min="4879" max="4879" width="31" style="527" customWidth="1"/>
    <col min="4880" max="4880" width="10.54296875" style="527" bestFit="1" customWidth="1"/>
    <col min="4881" max="5129" width="10.453125" style="527"/>
    <col min="5130" max="5130" width="56" style="527" customWidth="1"/>
    <col min="5131" max="5131" width="39.26953125" style="527" customWidth="1"/>
    <col min="5132" max="5132" width="22.1796875" style="527" customWidth="1"/>
    <col min="5133" max="5133" width="22" style="527" customWidth="1"/>
    <col min="5134" max="5134" width="31.26953125" style="527" customWidth="1"/>
    <col min="5135" max="5135" width="31" style="527" customWidth="1"/>
    <col min="5136" max="5136" width="10.54296875" style="527" bestFit="1" customWidth="1"/>
    <col min="5137" max="5385" width="10.453125" style="527"/>
    <col min="5386" max="5386" width="56" style="527" customWidth="1"/>
    <col min="5387" max="5387" width="39.26953125" style="527" customWidth="1"/>
    <col min="5388" max="5388" width="22.1796875" style="527" customWidth="1"/>
    <col min="5389" max="5389" width="22" style="527" customWidth="1"/>
    <col min="5390" max="5390" width="31.26953125" style="527" customWidth="1"/>
    <col min="5391" max="5391" width="31" style="527" customWidth="1"/>
    <col min="5392" max="5392" width="10.54296875" style="527" bestFit="1" customWidth="1"/>
    <col min="5393" max="5641" width="10.453125" style="527"/>
    <col min="5642" max="5642" width="56" style="527" customWidth="1"/>
    <col min="5643" max="5643" width="39.26953125" style="527" customWidth="1"/>
    <col min="5644" max="5644" width="22.1796875" style="527" customWidth="1"/>
    <col min="5645" max="5645" width="22" style="527" customWidth="1"/>
    <col min="5646" max="5646" width="31.26953125" style="527" customWidth="1"/>
    <col min="5647" max="5647" width="31" style="527" customWidth="1"/>
    <col min="5648" max="5648" width="10.54296875" style="527" bestFit="1" customWidth="1"/>
    <col min="5649" max="5897" width="10.453125" style="527"/>
    <col min="5898" max="5898" width="56" style="527" customWidth="1"/>
    <col min="5899" max="5899" width="39.26953125" style="527" customWidth="1"/>
    <col min="5900" max="5900" width="22.1796875" style="527" customWidth="1"/>
    <col min="5901" max="5901" width="22" style="527" customWidth="1"/>
    <col min="5902" max="5902" width="31.26953125" style="527" customWidth="1"/>
    <col min="5903" max="5903" width="31" style="527" customWidth="1"/>
    <col min="5904" max="5904" width="10.54296875" style="527" bestFit="1" customWidth="1"/>
    <col min="5905" max="6153" width="10.453125" style="527"/>
    <col min="6154" max="6154" width="56" style="527" customWidth="1"/>
    <col min="6155" max="6155" width="39.26953125" style="527" customWidth="1"/>
    <col min="6156" max="6156" width="22.1796875" style="527" customWidth="1"/>
    <col min="6157" max="6157" width="22" style="527" customWidth="1"/>
    <col min="6158" max="6158" width="31.26953125" style="527" customWidth="1"/>
    <col min="6159" max="6159" width="31" style="527" customWidth="1"/>
    <col min="6160" max="6160" width="10.54296875" style="527" bestFit="1" customWidth="1"/>
    <col min="6161" max="6409" width="10.453125" style="527"/>
    <col min="6410" max="6410" width="56" style="527" customWidth="1"/>
    <col min="6411" max="6411" width="39.26953125" style="527" customWidth="1"/>
    <col min="6412" max="6412" width="22.1796875" style="527" customWidth="1"/>
    <col min="6413" max="6413" width="22" style="527" customWidth="1"/>
    <col min="6414" max="6414" width="31.26953125" style="527" customWidth="1"/>
    <col min="6415" max="6415" width="31" style="527" customWidth="1"/>
    <col min="6416" max="6416" width="10.54296875" style="527" bestFit="1" customWidth="1"/>
    <col min="6417" max="6665" width="10.453125" style="527"/>
    <col min="6666" max="6666" width="56" style="527" customWidth="1"/>
    <col min="6667" max="6667" width="39.26953125" style="527" customWidth="1"/>
    <col min="6668" max="6668" width="22.1796875" style="527" customWidth="1"/>
    <col min="6669" max="6669" width="22" style="527" customWidth="1"/>
    <col min="6670" max="6670" width="31.26953125" style="527" customWidth="1"/>
    <col min="6671" max="6671" width="31" style="527" customWidth="1"/>
    <col min="6672" max="6672" width="10.54296875" style="527" bestFit="1" customWidth="1"/>
    <col min="6673" max="6921" width="10.453125" style="527"/>
    <col min="6922" max="6922" width="56" style="527" customWidth="1"/>
    <col min="6923" max="6923" width="39.26953125" style="527" customWidth="1"/>
    <col min="6924" max="6924" width="22.1796875" style="527" customWidth="1"/>
    <col min="6925" max="6925" width="22" style="527" customWidth="1"/>
    <col min="6926" max="6926" width="31.26953125" style="527" customWidth="1"/>
    <col min="6927" max="6927" width="31" style="527" customWidth="1"/>
    <col min="6928" max="6928" width="10.54296875" style="527" bestFit="1" customWidth="1"/>
    <col min="6929" max="7177" width="10.453125" style="527"/>
    <col min="7178" max="7178" width="56" style="527" customWidth="1"/>
    <col min="7179" max="7179" width="39.26953125" style="527" customWidth="1"/>
    <col min="7180" max="7180" width="22.1796875" style="527" customWidth="1"/>
    <col min="7181" max="7181" width="22" style="527" customWidth="1"/>
    <col min="7182" max="7182" width="31.26953125" style="527" customWidth="1"/>
    <col min="7183" max="7183" width="31" style="527" customWidth="1"/>
    <col min="7184" max="7184" width="10.54296875" style="527" bestFit="1" customWidth="1"/>
    <col min="7185" max="7433" width="10.453125" style="527"/>
    <col min="7434" max="7434" width="56" style="527" customWidth="1"/>
    <col min="7435" max="7435" width="39.26953125" style="527" customWidth="1"/>
    <col min="7436" max="7436" width="22.1796875" style="527" customWidth="1"/>
    <col min="7437" max="7437" width="22" style="527" customWidth="1"/>
    <col min="7438" max="7438" width="31.26953125" style="527" customWidth="1"/>
    <col min="7439" max="7439" width="31" style="527" customWidth="1"/>
    <col min="7440" max="7440" width="10.54296875" style="527" bestFit="1" customWidth="1"/>
    <col min="7441" max="7689" width="10.453125" style="527"/>
    <col min="7690" max="7690" width="56" style="527" customWidth="1"/>
    <col min="7691" max="7691" width="39.26953125" style="527" customWidth="1"/>
    <col min="7692" max="7692" width="22.1796875" style="527" customWidth="1"/>
    <col min="7693" max="7693" width="22" style="527" customWidth="1"/>
    <col min="7694" max="7694" width="31.26953125" style="527" customWidth="1"/>
    <col min="7695" max="7695" width="31" style="527" customWidth="1"/>
    <col min="7696" max="7696" width="10.54296875" style="527" bestFit="1" customWidth="1"/>
    <col min="7697" max="7945" width="10.453125" style="527"/>
    <col min="7946" max="7946" width="56" style="527" customWidth="1"/>
    <col min="7947" max="7947" width="39.26953125" style="527" customWidth="1"/>
    <col min="7948" max="7948" width="22.1796875" style="527" customWidth="1"/>
    <col min="7949" max="7949" width="22" style="527" customWidth="1"/>
    <col min="7950" max="7950" width="31.26953125" style="527" customWidth="1"/>
    <col min="7951" max="7951" width="31" style="527" customWidth="1"/>
    <col min="7952" max="7952" width="10.54296875" style="527" bestFit="1" customWidth="1"/>
    <col min="7953" max="8201" width="10.453125" style="527"/>
    <col min="8202" max="8202" width="56" style="527" customWidth="1"/>
    <col min="8203" max="8203" width="39.26953125" style="527" customWidth="1"/>
    <col min="8204" max="8204" width="22.1796875" style="527" customWidth="1"/>
    <col min="8205" max="8205" width="22" style="527" customWidth="1"/>
    <col min="8206" max="8206" width="31.26953125" style="527" customWidth="1"/>
    <col min="8207" max="8207" width="31" style="527" customWidth="1"/>
    <col min="8208" max="8208" width="10.54296875" style="527" bestFit="1" customWidth="1"/>
    <col min="8209" max="8457" width="10.453125" style="527"/>
    <col min="8458" max="8458" width="56" style="527" customWidth="1"/>
    <col min="8459" max="8459" width="39.26953125" style="527" customWidth="1"/>
    <col min="8460" max="8460" width="22.1796875" style="527" customWidth="1"/>
    <col min="8461" max="8461" width="22" style="527" customWidth="1"/>
    <col min="8462" max="8462" width="31.26953125" style="527" customWidth="1"/>
    <col min="8463" max="8463" width="31" style="527" customWidth="1"/>
    <col min="8464" max="8464" width="10.54296875" style="527" bestFit="1" customWidth="1"/>
    <col min="8465" max="8713" width="10.453125" style="527"/>
    <col min="8714" max="8714" width="56" style="527" customWidth="1"/>
    <col min="8715" max="8715" width="39.26953125" style="527" customWidth="1"/>
    <col min="8716" max="8716" width="22.1796875" style="527" customWidth="1"/>
    <col min="8717" max="8717" width="22" style="527" customWidth="1"/>
    <col min="8718" max="8718" width="31.26953125" style="527" customWidth="1"/>
    <col min="8719" max="8719" width="31" style="527" customWidth="1"/>
    <col min="8720" max="8720" width="10.54296875" style="527" bestFit="1" customWidth="1"/>
    <col min="8721" max="8969" width="10.453125" style="527"/>
    <col min="8970" max="8970" width="56" style="527" customWidth="1"/>
    <col min="8971" max="8971" width="39.26953125" style="527" customWidth="1"/>
    <col min="8972" max="8972" width="22.1796875" style="527" customWidth="1"/>
    <col min="8973" max="8973" width="22" style="527" customWidth="1"/>
    <col min="8974" max="8974" width="31.26953125" style="527" customWidth="1"/>
    <col min="8975" max="8975" width="31" style="527" customWidth="1"/>
    <col min="8976" max="8976" width="10.54296875" style="527" bestFit="1" customWidth="1"/>
    <col min="8977" max="9225" width="10.453125" style="527"/>
    <col min="9226" max="9226" width="56" style="527" customWidth="1"/>
    <col min="9227" max="9227" width="39.26953125" style="527" customWidth="1"/>
    <col min="9228" max="9228" width="22.1796875" style="527" customWidth="1"/>
    <col min="9229" max="9229" width="22" style="527" customWidth="1"/>
    <col min="9230" max="9230" width="31.26953125" style="527" customWidth="1"/>
    <col min="9231" max="9231" width="31" style="527" customWidth="1"/>
    <col min="9232" max="9232" width="10.54296875" style="527" bestFit="1" customWidth="1"/>
    <col min="9233" max="9481" width="10.453125" style="527"/>
    <col min="9482" max="9482" width="56" style="527" customWidth="1"/>
    <col min="9483" max="9483" width="39.26953125" style="527" customWidth="1"/>
    <col min="9484" max="9484" width="22.1796875" style="527" customWidth="1"/>
    <col min="9485" max="9485" width="22" style="527" customWidth="1"/>
    <col min="9486" max="9486" width="31.26953125" style="527" customWidth="1"/>
    <col min="9487" max="9487" width="31" style="527" customWidth="1"/>
    <col min="9488" max="9488" width="10.54296875" style="527" bestFit="1" customWidth="1"/>
    <col min="9489" max="9737" width="10.453125" style="527"/>
    <col min="9738" max="9738" width="56" style="527" customWidth="1"/>
    <col min="9739" max="9739" width="39.26953125" style="527" customWidth="1"/>
    <col min="9740" max="9740" width="22.1796875" style="527" customWidth="1"/>
    <col min="9741" max="9741" width="22" style="527" customWidth="1"/>
    <col min="9742" max="9742" width="31.26953125" style="527" customWidth="1"/>
    <col min="9743" max="9743" width="31" style="527" customWidth="1"/>
    <col min="9744" max="9744" width="10.54296875" style="527" bestFit="1" customWidth="1"/>
    <col min="9745" max="9993" width="10.453125" style="527"/>
    <col min="9994" max="9994" width="56" style="527" customWidth="1"/>
    <col min="9995" max="9995" width="39.26953125" style="527" customWidth="1"/>
    <col min="9996" max="9996" width="22.1796875" style="527" customWidth="1"/>
    <col min="9997" max="9997" width="22" style="527" customWidth="1"/>
    <col min="9998" max="9998" width="31.26953125" style="527" customWidth="1"/>
    <col min="9999" max="9999" width="31" style="527" customWidth="1"/>
    <col min="10000" max="10000" width="10.54296875" style="527" bestFit="1" customWidth="1"/>
    <col min="10001" max="10249" width="10.453125" style="527"/>
    <col min="10250" max="10250" width="56" style="527" customWidth="1"/>
    <col min="10251" max="10251" width="39.26953125" style="527" customWidth="1"/>
    <col min="10252" max="10252" width="22.1796875" style="527" customWidth="1"/>
    <col min="10253" max="10253" width="22" style="527" customWidth="1"/>
    <col min="10254" max="10254" width="31.26953125" style="527" customWidth="1"/>
    <col min="10255" max="10255" width="31" style="527" customWidth="1"/>
    <col min="10256" max="10256" width="10.54296875" style="527" bestFit="1" customWidth="1"/>
    <col min="10257" max="10505" width="10.453125" style="527"/>
    <col min="10506" max="10506" width="56" style="527" customWidth="1"/>
    <col min="10507" max="10507" width="39.26953125" style="527" customWidth="1"/>
    <col min="10508" max="10508" width="22.1796875" style="527" customWidth="1"/>
    <col min="10509" max="10509" width="22" style="527" customWidth="1"/>
    <col min="10510" max="10510" width="31.26953125" style="527" customWidth="1"/>
    <col min="10511" max="10511" width="31" style="527" customWidth="1"/>
    <col min="10512" max="10512" width="10.54296875" style="527" bestFit="1" customWidth="1"/>
    <col min="10513" max="10761" width="10.453125" style="527"/>
    <col min="10762" max="10762" width="56" style="527" customWidth="1"/>
    <col min="10763" max="10763" width="39.26953125" style="527" customWidth="1"/>
    <col min="10764" max="10764" width="22.1796875" style="527" customWidth="1"/>
    <col min="10765" max="10765" width="22" style="527" customWidth="1"/>
    <col min="10766" max="10766" width="31.26953125" style="527" customWidth="1"/>
    <col min="10767" max="10767" width="31" style="527" customWidth="1"/>
    <col min="10768" max="10768" width="10.54296875" style="527" bestFit="1" customWidth="1"/>
    <col min="10769" max="11017" width="10.453125" style="527"/>
    <col min="11018" max="11018" width="56" style="527" customWidth="1"/>
    <col min="11019" max="11019" width="39.26953125" style="527" customWidth="1"/>
    <col min="11020" max="11020" width="22.1796875" style="527" customWidth="1"/>
    <col min="11021" max="11021" width="22" style="527" customWidth="1"/>
    <col min="11022" max="11022" width="31.26953125" style="527" customWidth="1"/>
    <col min="11023" max="11023" width="31" style="527" customWidth="1"/>
    <col min="11024" max="11024" width="10.54296875" style="527" bestFit="1" customWidth="1"/>
    <col min="11025" max="11273" width="10.453125" style="527"/>
    <col min="11274" max="11274" width="56" style="527" customWidth="1"/>
    <col min="11275" max="11275" width="39.26953125" style="527" customWidth="1"/>
    <col min="11276" max="11276" width="22.1796875" style="527" customWidth="1"/>
    <col min="11277" max="11277" width="22" style="527" customWidth="1"/>
    <col min="11278" max="11278" width="31.26953125" style="527" customWidth="1"/>
    <col min="11279" max="11279" width="31" style="527" customWidth="1"/>
    <col min="11280" max="11280" width="10.54296875" style="527" bestFit="1" customWidth="1"/>
    <col min="11281" max="11529" width="10.453125" style="527"/>
    <col min="11530" max="11530" width="56" style="527" customWidth="1"/>
    <col min="11531" max="11531" width="39.26953125" style="527" customWidth="1"/>
    <col min="11532" max="11532" width="22.1796875" style="527" customWidth="1"/>
    <col min="11533" max="11533" width="22" style="527" customWidth="1"/>
    <col min="11534" max="11534" width="31.26953125" style="527" customWidth="1"/>
    <col min="11535" max="11535" width="31" style="527" customWidth="1"/>
    <col min="11536" max="11536" width="10.54296875" style="527" bestFit="1" customWidth="1"/>
    <col min="11537" max="11785" width="10.453125" style="527"/>
    <col min="11786" max="11786" width="56" style="527" customWidth="1"/>
    <col min="11787" max="11787" width="39.26953125" style="527" customWidth="1"/>
    <col min="11788" max="11788" width="22.1796875" style="527" customWidth="1"/>
    <col min="11789" max="11789" width="22" style="527" customWidth="1"/>
    <col min="11790" max="11790" width="31.26953125" style="527" customWidth="1"/>
    <col min="11791" max="11791" width="31" style="527" customWidth="1"/>
    <col min="11792" max="11792" width="10.54296875" style="527" bestFit="1" customWidth="1"/>
    <col min="11793" max="12041" width="10.453125" style="527"/>
    <col min="12042" max="12042" width="56" style="527" customWidth="1"/>
    <col min="12043" max="12043" width="39.26953125" style="527" customWidth="1"/>
    <col min="12044" max="12044" width="22.1796875" style="527" customWidth="1"/>
    <col min="12045" max="12045" width="22" style="527" customWidth="1"/>
    <col min="12046" max="12046" width="31.26953125" style="527" customWidth="1"/>
    <col min="12047" max="12047" width="31" style="527" customWidth="1"/>
    <col min="12048" max="12048" width="10.54296875" style="527" bestFit="1" customWidth="1"/>
    <col min="12049" max="12297" width="10.453125" style="527"/>
    <col min="12298" max="12298" width="56" style="527" customWidth="1"/>
    <col min="12299" max="12299" width="39.26953125" style="527" customWidth="1"/>
    <col min="12300" max="12300" width="22.1796875" style="527" customWidth="1"/>
    <col min="12301" max="12301" width="22" style="527" customWidth="1"/>
    <col min="12302" max="12302" width="31.26953125" style="527" customWidth="1"/>
    <col min="12303" max="12303" width="31" style="527" customWidth="1"/>
    <col min="12304" max="12304" width="10.54296875" style="527" bestFit="1" customWidth="1"/>
    <col min="12305" max="12553" width="10.453125" style="527"/>
    <col min="12554" max="12554" width="56" style="527" customWidth="1"/>
    <col min="12555" max="12555" width="39.26953125" style="527" customWidth="1"/>
    <col min="12556" max="12556" width="22.1796875" style="527" customWidth="1"/>
    <col min="12557" max="12557" width="22" style="527" customWidth="1"/>
    <col min="12558" max="12558" width="31.26953125" style="527" customWidth="1"/>
    <col min="12559" max="12559" width="31" style="527" customWidth="1"/>
    <col min="12560" max="12560" width="10.54296875" style="527" bestFit="1" customWidth="1"/>
    <col min="12561" max="12809" width="10.453125" style="527"/>
    <col min="12810" max="12810" width="56" style="527" customWidth="1"/>
    <col min="12811" max="12811" width="39.26953125" style="527" customWidth="1"/>
    <col min="12812" max="12812" width="22.1796875" style="527" customWidth="1"/>
    <col min="12813" max="12813" width="22" style="527" customWidth="1"/>
    <col min="12814" max="12814" width="31.26953125" style="527" customWidth="1"/>
    <col min="12815" max="12815" width="31" style="527" customWidth="1"/>
    <col min="12816" max="12816" width="10.54296875" style="527" bestFit="1" customWidth="1"/>
    <col min="12817" max="13065" width="10.453125" style="527"/>
    <col min="13066" max="13066" width="56" style="527" customWidth="1"/>
    <col min="13067" max="13067" width="39.26953125" style="527" customWidth="1"/>
    <col min="13068" max="13068" width="22.1796875" style="527" customWidth="1"/>
    <col min="13069" max="13069" width="22" style="527" customWidth="1"/>
    <col min="13070" max="13070" width="31.26953125" style="527" customWidth="1"/>
    <col min="13071" max="13071" width="31" style="527" customWidth="1"/>
    <col min="13072" max="13072" width="10.54296875" style="527" bestFit="1" customWidth="1"/>
    <col min="13073" max="13321" width="10.453125" style="527"/>
    <col min="13322" max="13322" width="56" style="527" customWidth="1"/>
    <col min="13323" max="13323" width="39.26953125" style="527" customWidth="1"/>
    <col min="13324" max="13324" width="22.1796875" style="527" customWidth="1"/>
    <col min="13325" max="13325" width="22" style="527" customWidth="1"/>
    <col min="13326" max="13326" width="31.26953125" style="527" customWidth="1"/>
    <col min="13327" max="13327" width="31" style="527" customWidth="1"/>
    <col min="13328" max="13328" width="10.54296875" style="527" bestFit="1" customWidth="1"/>
    <col min="13329" max="13577" width="10.453125" style="527"/>
    <col min="13578" max="13578" width="56" style="527" customWidth="1"/>
    <col min="13579" max="13579" width="39.26953125" style="527" customWidth="1"/>
    <col min="13580" max="13580" width="22.1796875" style="527" customWidth="1"/>
    <col min="13581" max="13581" width="22" style="527" customWidth="1"/>
    <col min="13582" max="13582" width="31.26953125" style="527" customWidth="1"/>
    <col min="13583" max="13583" width="31" style="527" customWidth="1"/>
    <col min="13584" max="13584" width="10.54296875" style="527" bestFit="1" customWidth="1"/>
    <col min="13585" max="13833" width="10.453125" style="527"/>
    <col min="13834" max="13834" width="56" style="527" customWidth="1"/>
    <col min="13835" max="13835" width="39.26953125" style="527" customWidth="1"/>
    <col min="13836" max="13836" width="22.1796875" style="527" customWidth="1"/>
    <col min="13837" max="13837" width="22" style="527" customWidth="1"/>
    <col min="13838" max="13838" width="31.26953125" style="527" customWidth="1"/>
    <col min="13839" max="13839" width="31" style="527" customWidth="1"/>
    <col min="13840" max="13840" width="10.54296875" style="527" bestFit="1" customWidth="1"/>
    <col min="13841" max="14089" width="10.453125" style="527"/>
    <col min="14090" max="14090" width="56" style="527" customWidth="1"/>
    <col min="14091" max="14091" width="39.26953125" style="527" customWidth="1"/>
    <col min="14092" max="14092" width="22.1796875" style="527" customWidth="1"/>
    <col min="14093" max="14093" width="22" style="527" customWidth="1"/>
    <col min="14094" max="14094" width="31.26953125" style="527" customWidth="1"/>
    <col min="14095" max="14095" width="31" style="527" customWidth="1"/>
    <col min="14096" max="14096" width="10.54296875" style="527" bestFit="1" customWidth="1"/>
    <col min="14097" max="14345" width="10.453125" style="527"/>
    <col min="14346" max="14346" width="56" style="527" customWidth="1"/>
    <col min="14347" max="14347" width="39.26953125" style="527" customWidth="1"/>
    <col min="14348" max="14348" width="22.1796875" style="527" customWidth="1"/>
    <col min="14349" max="14349" width="22" style="527" customWidth="1"/>
    <col min="14350" max="14350" width="31.26953125" style="527" customWidth="1"/>
    <col min="14351" max="14351" width="31" style="527" customWidth="1"/>
    <col min="14352" max="14352" width="10.54296875" style="527" bestFit="1" customWidth="1"/>
    <col min="14353" max="14601" width="10.453125" style="527"/>
    <col min="14602" max="14602" width="56" style="527" customWidth="1"/>
    <col min="14603" max="14603" width="39.26953125" style="527" customWidth="1"/>
    <col min="14604" max="14604" width="22.1796875" style="527" customWidth="1"/>
    <col min="14605" max="14605" width="22" style="527" customWidth="1"/>
    <col min="14606" max="14606" width="31.26953125" style="527" customWidth="1"/>
    <col min="14607" max="14607" width="31" style="527" customWidth="1"/>
    <col min="14608" max="14608" width="10.54296875" style="527" bestFit="1" customWidth="1"/>
    <col min="14609" max="14857" width="10.453125" style="527"/>
    <col min="14858" max="14858" width="56" style="527" customWidth="1"/>
    <col min="14859" max="14859" width="39.26953125" style="527" customWidth="1"/>
    <col min="14860" max="14860" width="22.1796875" style="527" customWidth="1"/>
    <col min="14861" max="14861" width="22" style="527" customWidth="1"/>
    <col min="14862" max="14862" width="31.26953125" style="527" customWidth="1"/>
    <col min="14863" max="14863" width="31" style="527" customWidth="1"/>
    <col min="14864" max="14864" width="10.54296875" style="527" bestFit="1" customWidth="1"/>
    <col min="14865" max="15113" width="10.453125" style="527"/>
    <col min="15114" max="15114" width="56" style="527" customWidth="1"/>
    <col min="15115" max="15115" width="39.26953125" style="527" customWidth="1"/>
    <col min="15116" max="15116" width="22.1796875" style="527" customWidth="1"/>
    <col min="15117" max="15117" width="22" style="527" customWidth="1"/>
    <col min="15118" max="15118" width="31.26953125" style="527" customWidth="1"/>
    <col min="15119" max="15119" width="31" style="527" customWidth="1"/>
    <col min="15120" max="15120" width="10.54296875" style="527" bestFit="1" customWidth="1"/>
    <col min="15121" max="15369" width="10.453125" style="527"/>
    <col min="15370" max="15370" width="56" style="527" customWidth="1"/>
    <col min="15371" max="15371" width="39.26953125" style="527" customWidth="1"/>
    <col min="15372" max="15372" width="22.1796875" style="527" customWidth="1"/>
    <col min="15373" max="15373" width="22" style="527" customWidth="1"/>
    <col min="15374" max="15374" width="31.26953125" style="527" customWidth="1"/>
    <col min="15375" max="15375" width="31" style="527" customWidth="1"/>
    <col min="15376" max="15376" width="10.54296875" style="527" bestFit="1" customWidth="1"/>
    <col min="15377" max="15625" width="10.453125" style="527"/>
    <col min="15626" max="15626" width="56" style="527" customWidth="1"/>
    <col min="15627" max="15627" width="39.26953125" style="527" customWidth="1"/>
    <col min="15628" max="15628" width="22.1796875" style="527" customWidth="1"/>
    <col min="15629" max="15629" width="22" style="527" customWidth="1"/>
    <col min="15630" max="15630" width="31.26953125" style="527" customWidth="1"/>
    <col min="15631" max="15631" width="31" style="527" customWidth="1"/>
    <col min="15632" max="15632" width="10.54296875" style="527" bestFit="1" customWidth="1"/>
    <col min="15633" max="15881" width="10.453125" style="527"/>
    <col min="15882" max="15882" width="56" style="527" customWidth="1"/>
    <col min="15883" max="15883" width="39.26953125" style="527" customWidth="1"/>
    <col min="15884" max="15884" width="22.1796875" style="527" customWidth="1"/>
    <col min="15885" max="15885" width="22" style="527" customWidth="1"/>
    <col min="15886" max="15886" width="31.26953125" style="527" customWidth="1"/>
    <col min="15887" max="15887" width="31" style="527" customWidth="1"/>
    <col min="15888" max="15888" width="10.54296875" style="527" bestFit="1" customWidth="1"/>
    <col min="15889" max="16137" width="10.453125" style="527"/>
    <col min="16138" max="16138" width="56" style="527" customWidth="1"/>
    <col min="16139" max="16139" width="39.26953125" style="527" customWidth="1"/>
    <col min="16140" max="16140" width="22.1796875" style="527" customWidth="1"/>
    <col min="16141" max="16141" width="22" style="527" customWidth="1"/>
    <col min="16142" max="16142" width="31.26953125" style="527" customWidth="1"/>
    <col min="16143" max="16143" width="31" style="527" customWidth="1"/>
    <col min="16144" max="16144" width="10.54296875" style="527" bestFit="1" customWidth="1"/>
    <col min="16145" max="16384" width="10.453125" style="527"/>
  </cols>
  <sheetData>
    <row r="1" spans="1:206" ht="10" customHeight="1" x14ac:dyDescent="0.35">
      <c r="B1" s="528"/>
      <c r="C1" s="528"/>
      <c r="D1" s="528"/>
      <c r="E1" s="529"/>
      <c r="F1" s="529"/>
      <c r="G1" s="529"/>
      <c r="H1" s="529"/>
      <c r="I1" s="529"/>
      <c r="J1" s="529"/>
      <c r="K1" s="529"/>
      <c r="L1" s="529"/>
      <c r="M1" s="529"/>
      <c r="N1" s="529"/>
      <c r="O1" s="529"/>
    </row>
    <row r="2" spans="1:206" ht="18.5" customHeight="1" x14ac:dyDescent="0.35">
      <c r="B2" s="531" t="s">
        <v>78</v>
      </c>
      <c r="C2" s="532"/>
      <c r="D2" s="532"/>
      <c r="E2" s="533" t="s">
        <v>180</v>
      </c>
      <c r="F2" s="533"/>
      <c r="G2" s="509"/>
      <c r="H2" s="509"/>
      <c r="I2" s="509"/>
      <c r="J2" s="509"/>
      <c r="K2" s="532"/>
      <c r="L2" s="532"/>
      <c r="M2" s="532"/>
      <c r="N2" s="532"/>
      <c r="O2" s="532"/>
    </row>
    <row r="3" spans="1:206" ht="18.5" customHeight="1" x14ac:dyDescent="0.4">
      <c r="B3" s="534" t="s">
        <v>318</v>
      </c>
      <c r="C3" s="532"/>
      <c r="D3" s="532"/>
      <c r="E3" s="533" t="s">
        <v>181</v>
      </c>
      <c r="F3" s="533"/>
      <c r="G3" s="535" t="s">
        <v>319</v>
      </c>
      <c r="H3" s="535"/>
      <c r="I3" s="535"/>
      <c r="J3" s="535"/>
      <c r="K3" s="536"/>
      <c r="L3" s="536"/>
      <c r="M3" s="536"/>
      <c r="N3" s="536"/>
      <c r="O3" s="536"/>
    </row>
    <row r="4" spans="1:206" ht="15" customHeight="1" thickBot="1" x14ac:dyDescent="0.4">
      <c r="B4" s="537"/>
      <c r="C4" s="537"/>
      <c r="D4" s="537"/>
      <c r="E4" s="537"/>
      <c r="F4" s="537"/>
      <c r="G4" s="537"/>
      <c r="H4" s="538"/>
      <c r="I4" s="538"/>
      <c r="J4" s="539"/>
      <c r="K4" s="539"/>
      <c r="L4" s="539"/>
      <c r="M4" s="539"/>
      <c r="N4" s="539"/>
      <c r="O4" s="539"/>
    </row>
    <row r="5" spans="1:206" s="530" customFormat="1" ht="24.5" customHeight="1" x14ac:dyDescent="0.35">
      <c r="A5" s="540"/>
      <c r="B5" s="541" t="s">
        <v>189</v>
      </c>
      <c r="C5" s="542"/>
      <c r="D5" s="542"/>
      <c r="E5" s="542"/>
      <c r="F5" s="542"/>
      <c r="G5" s="542"/>
      <c r="H5" s="542"/>
      <c r="I5" s="542"/>
      <c r="J5" s="542"/>
      <c r="K5" s="542"/>
      <c r="L5" s="543"/>
      <c r="M5" s="543"/>
      <c r="N5" s="544" t="s">
        <v>163</v>
      </c>
      <c r="O5" s="545" t="s">
        <v>162</v>
      </c>
      <c r="GQ5" s="527"/>
      <c r="GR5" s="527"/>
      <c r="GS5" s="527"/>
      <c r="GT5" s="527"/>
      <c r="GU5" s="527"/>
      <c r="GV5" s="527"/>
      <c r="GW5" s="527"/>
      <c r="GX5" s="527"/>
    </row>
    <row r="6" spans="1:206" s="530" customFormat="1" ht="14.5" customHeight="1" x14ac:dyDescent="0.35">
      <c r="A6" s="540"/>
      <c r="B6" s="546" t="s">
        <v>136</v>
      </c>
      <c r="C6" s="547"/>
      <c r="D6" s="547"/>
      <c r="E6" s="548" t="s">
        <v>137</v>
      </c>
      <c r="F6" s="547"/>
      <c r="G6" s="549"/>
      <c r="H6" s="550"/>
      <c r="I6" s="551"/>
      <c r="J6" s="550"/>
      <c r="K6" s="552"/>
      <c r="L6" s="553" t="s">
        <v>138</v>
      </c>
      <c r="M6" s="554"/>
      <c r="N6" s="734">
        <f>Budgeted_Enter_Data!B9</f>
        <v>0</v>
      </c>
      <c r="O6" s="735">
        <f>Expended_Enter_Data!B9</f>
        <v>0</v>
      </c>
      <c r="GQ6" s="527"/>
      <c r="GR6" s="527"/>
      <c r="GS6" s="527"/>
      <c r="GT6" s="527"/>
      <c r="GU6" s="527"/>
      <c r="GV6" s="527"/>
      <c r="GW6" s="527"/>
      <c r="GX6" s="527"/>
    </row>
    <row r="7" spans="1:206" s="530" customFormat="1" ht="14.5" customHeight="1" x14ac:dyDescent="0.35">
      <c r="A7" s="540"/>
      <c r="B7" s="555"/>
      <c r="C7" s="556"/>
      <c r="D7" s="556"/>
      <c r="E7" s="557"/>
      <c r="F7" s="556"/>
      <c r="G7" s="558"/>
      <c r="H7" s="559"/>
      <c r="I7" s="560"/>
      <c r="J7" s="559"/>
      <c r="K7" s="561"/>
      <c r="L7" s="562" t="s">
        <v>139</v>
      </c>
      <c r="M7" s="563"/>
      <c r="N7" s="736">
        <f>Budgeted_Enter_Data!C9</f>
        <v>0</v>
      </c>
      <c r="O7" s="737">
        <f>Expended_Enter_Data!C9</f>
        <v>0</v>
      </c>
      <c r="GQ7" s="527"/>
      <c r="GR7" s="527"/>
      <c r="GS7" s="527"/>
      <c r="GT7" s="527"/>
      <c r="GU7" s="527"/>
      <c r="GV7" s="527"/>
      <c r="GW7" s="527"/>
      <c r="GX7" s="527"/>
    </row>
    <row r="8" spans="1:206" s="530" customFormat="1" ht="14.5" customHeight="1" x14ac:dyDescent="0.35">
      <c r="A8" s="540"/>
      <c r="B8" s="564" t="s">
        <v>276</v>
      </c>
      <c r="C8" s="565"/>
      <c r="D8" s="565"/>
      <c r="E8" s="565"/>
      <c r="F8" s="565"/>
      <c r="G8" s="565"/>
      <c r="H8" s="565"/>
      <c r="I8" s="566"/>
      <c r="J8" s="567"/>
      <c r="K8" s="568"/>
      <c r="L8" s="562" t="s">
        <v>140</v>
      </c>
      <c r="M8" s="563"/>
      <c r="N8" s="734">
        <f>Budgeted_Enter_Data!D9</f>
        <v>0</v>
      </c>
      <c r="O8" s="735">
        <f>Expended_Enter_Data!D9</f>
        <v>0</v>
      </c>
      <c r="GQ8" s="527"/>
      <c r="GR8" s="527"/>
      <c r="GS8" s="527"/>
      <c r="GT8" s="527"/>
      <c r="GU8" s="527"/>
      <c r="GV8" s="527"/>
      <c r="GW8" s="527"/>
      <c r="GX8" s="527"/>
    </row>
    <row r="9" spans="1:206" s="530" customFormat="1" ht="14.5" customHeight="1" x14ac:dyDescent="0.35">
      <c r="A9" s="540"/>
      <c r="B9" s="569"/>
      <c r="C9" s="570"/>
      <c r="D9" s="570"/>
      <c r="E9" s="570"/>
      <c r="F9" s="570"/>
      <c r="G9" s="570"/>
      <c r="H9" s="570"/>
      <c r="I9" s="571"/>
      <c r="J9" s="567"/>
      <c r="K9" s="568"/>
      <c r="L9" s="562" t="s">
        <v>35</v>
      </c>
      <c r="M9" s="563"/>
      <c r="N9" s="734">
        <f>Budgeted_Enter_Data!E9</f>
        <v>0</v>
      </c>
      <c r="O9" s="735">
        <f>Expended_Enter_Data!E9</f>
        <v>0</v>
      </c>
      <c r="GQ9" s="527"/>
      <c r="GR9" s="527"/>
      <c r="GS9" s="527"/>
      <c r="GT9" s="527"/>
      <c r="GU9" s="527"/>
      <c r="GV9" s="527"/>
      <c r="GW9" s="527"/>
      <c r="GX9" s="527"/>
    </row>
    <row r="10" spans="1:206" s="530" customFormat="1" ht="14.5" customHeight="1" x14ac:dyDescent="0.35">
      <c r="A10" s="540"/>
      <c r="B10" s="569"/>
      <c r="C10" s="570"/>
      <c r="D10" s="570"/>
      <c r="E10" s="570"/>
      <c r="F10" s="570"/>
      <c r="G10" s="570"/>
      <c r="H10" s="570"/>
      <c r="I10" s="571"/>
      <c r="J10" s="567"/>
      <c r="K10" s="568"/>
      <c r="L10" s="562" t="s">
        <v>36</v>
      </c>
      <c r="M10" s="563"/>
      <c r="N10" s="734">
        <f>Budgeted_Enter_Data!F9</f>
        <v>0</v>
      </c>
      <c r="O10" s="735">
        <f>Expended_Enter_Data!F9</f>
        <v>0</v>
      </c>
      <c r="GQ10" s="527"/>
      <c r="GR10" s="527"/>
      <c r="GS10" s="527"/>
      <c r="GT10" s="527"/>
      <c r="GU10" s="527"/>
      <c r="GV10" s="527"/>
      <c r="GW10" s="527"/>
      <c r="GX10" s="527"/>
    </row>
    <row r="11" spans="1:206" s="530" customFormat="1" ht="14.5" customHeight="1" x14ac:dyDescent="0.35">
      <c r="A11" s="540"/>
      <c r="B11" s="572"/>
      <c r="C11" s="573"/>
      <c r="D11" s="573"/>
      <c r="E11" s="573"/>
      <c r="F11" s="573"/>
      <c r="G11" s="573"/>
      <c r="H11" s="573"/>
      <c r="I11" s="574"/>
      <c r="J11" s="575"/>
      <c r="K11" s="576"/>
      <c r="L11" s="577" t="s">
        <v>141</v>
      </c>
      <c r="M11" s="578"/>
      <c r="N11" s="738">
        <f>Budgeted_Enter_Data!G9</f>
        <v>0</v>
      </c>
      <c r="O11" s="739">
        <f>Expended_Enter_Data!G9</f>
        <v>0</v>
      </c>
      <c r="GQ11" s="527"/>
      <c r="GR11" s="527"/>
      <c r="GS11" s="527"/>
      <c r="GT11" s="527"/>
      <c r="GU11" s="527"/>
      <c r="GV11" s="527"/>
      <c r="GW11" s="527"/>
      <c r="GX11" s="527"/>
    </row>
    <row r="12" spans="1:206" s="530" customFormat="1" ht="14.5" customHeight="1" x14ac:dyDescent="0.35">
      <c r="A12" s="540"/>
      <c r="B12" s="579" t="s">
        <v>142</v>
      </c>
      <c r="C12" s="580"/>
      <c r="D12" s="581"/>
      <c r="E12" s="582" t="s">
        <v>143</v>
      </c>
      <c r="F12" s="583"/>
      <c r="G12" s="583"/>
      <c r="H12" s="584" t="s">
        <v>183</v>
      </c>
      <c r="I12" s="585"/>
      <c r="J12" s="585"/>
      <c r="K12" s="586"/>
      <c r="L12" s="587" t="s">
        <v>145</v>
      </c>
      <c r="M12" s="588"/>
      <c r="N12" s="588" t="s">
        <v>146</v>
      </c>
      <c r="O12" s="589"/>
      <c r="GQ12" s="527"/>
      <c r="GR12" s="527"/>
      <c r="GS12" s="527"/>
      <c r="GT12" s="527"/>
      <c r="GU12" s="527"/>
      <c r="GV12" s="527"/>
      <c r="GW12" s="527"/>
      <c r="GX12" s="527"/>
    </row>
    <row r="13" spans="1:206" s="530" customFormat="1" ht="32" customHeight="1" x14ac:dyDescent="0.35">
      <c r="A13" s="540"/>
      <c r="B13" s="590"/>
      <c r="C13" s="591"/>
      <c r="D13" s="592"/>
      <c r="E13" s="593"/>
      <c r="F13" s="594"/>
      <c r="G13" s="595"/>
      <c r="H13" s="596" t="s">
        <v>186</v>
      </c>
      <c r="I13" s="597"/>
      <c r="J13" s="596" t="s">
        <v>187</v>
      </c>
      <c r="K13" s="597"/>
      <c r="L13" s="598" t="s">
        <v>168</v>
      </c>
      <c r="M13" s="598"/>
      <c r="N13" s="598" t="s">
        <v>188</v>
      </c>
      <c r="O13" s="599"/>
      <c r="GQ13" s="527"/>
      <c r="GR13" s="527"/>
      <c r="GS13" s="527"/>
      <c r="GT13" s="527"/>
      <c r="GU13" s="527"/>
      <c r="GV13" s="527"/>
      <c r="GW13" s="527"/>
      <c r="GX13" s="527"/>
    </row>
    <row r="14" spans="1:206" ht="15.5" customHeight="1" thickBot="1" x14ac:dyDescent="0.4">
      <c r="A14" s="600"/>
      <c r="B14" s="515" t="s">
        <v>185</v>
      </c>
      <c r="C14" s="516"/>
      <c r="D14" s="517"/>
      <c r="E14" s="518" t="s">
        <v>184</v>
      </c>
      <c r="F14" s="519"/>
      <c r="G14" s="520"/>
      <c r="H14" s="601" t="s">
        <v>41</v>
      </c>
      <c r="I14" s="601" t="s">
        <v>42</v>
      </c>
      <c r="J14" s="601" t="s">
        <v>41</v>
      </c>
      <c r="K14" s="601" t="s">
        <v>42</v>
      </c>
      <c r="L14" s="602"/>
      <c r="M14" s="602"/>
      <c r="N14" s="603" t="s">
        <v>14</v>
      </c>
      <c r="O14" s="604" t="s">
        <v>46</v>
      </c>
    </row>
    <row r="15" spans="1:206" ht="75.5" customHeight="1" thickTop="1" thickBot="1" x14ac:dyDescent="0.4">
      <c r="A15" s="600"/>
      <c r="B15" s="521"/>
      <c r="C15" s="522"/>
      <c r="D15" s="523"/>
      <c r="E15" s="524"/>
      <c r="F15" s="525"/>
      <c r="G15" s="526"/>
      <c r="H15" s="740" t="str">
        <f>Summary!F10</f>
        <v>.</v>
      </c>
      <c r="I15" s="740" t="str">
        <f>Summary!G10</f>
        <v>.</v>
      </c>
      <c r="J15" s="741" t="str">
        <f>Summary!F11</f>
        <v>.</v>
      </c>
      <c r="K15" s="741" t="str">
        <f>Summary!G11</f>
        <v>.</v>
      </c>
      <c r="L15" s="605" t="s">
        <v>323</v>
      </c>
      <c r="M15" s="606"/>
      <c r="N15" s="742">
        <f>Budgeted_Enter_Data!C9</f>
        <v>0</v>
      </c>
      <c r="O15" s="743">
        <f>Expended_Enter_Data!C9</f>
        <v>0</v>
      </c>
      <c r="P15" s="607"/>
    </row>
    <row r="16" spans="1:206" ht="18" customHeight="1" thickTop="1" x14ac:dyDescent="0.35">
      <c r="A16" s="600"/>
      <c r="B16" s="608" t="s">
        <v>151</v>
      </c>
      <c r="C16" s="609"/>
      <c r="D16" s="609"/>
      <c r="E16" s="610"/>
      <c r="F16" s="610"/>
      <c r="G16" s="610"/>
      <c r="H16" s="610"/>
      <c r="I16" s="610"/>
      <c r="J16" s="610"/>
      <c r="K16" s="610"/>
      <c r="L16" s="610"/>
      <c r="M16" s="611"/>
      <c r="N16" s="611"/>
      <c r="O16" s="612"/>
      <c r="P16" s="613"/>
    </row>
    <row r="17" spans="1:206" s="615" customFormat="1" ht="35.25" customHeight="1" thickBot="1" x14ac:dyDescent="0.4">
      <c r="A17" s="614"/>
      <c r="B17" s="510" t="s">
        <v>152</v>
      </c>
      <c r="C17" s="511"/>
      <c r="D17" s="511"/>
      <c r="E17" s="512"/>
      <c r="F17" s="512"/>
      <c r="G17" s="512"/>
      <c r="H17" s="512"/>
      <c r="I17" s="512"/>
      <c r="J17" s="512"/>
      <c r="K17" s="512"/>
      <c r="L17" s="512"/>
      <c r="M17" s="513"/>
      <c r="N17" s="513"/>
      <c r="O17" s="514"/>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0"/>
      <c r="EI17" s="530"/>
      <c r="EJ17" s="530"/>
      <c r="EK17" s="530"/>
      <c r="EL17" s="530"/>
      <c r="EM17" s="530"/>
      <c r="EN17" s="530"/>
      <c r="EO17" s="530"/>
      <c r="EP17" s="530"/>
      <c r="EQ17" s="530"/>
      <c r="ER17" s="530"/>
      <c r="ES17" s="530"/>
      <c r="ET17" s="530"/>
      <c r="EU17" s="530"/>
      <c r="EV17" s="530"/>
      <c r="EW17" s="530"/>
      <c r="EX17" s="530"/>
      <c r="EY17" s="530"/>
      <c r="EZ17" s="530"/>
      <c r="FA17" s="530"/>
      <c r="FB17" s="530"/>
      <c r="FC17" s="530"/>
      <c r="FD17" s="530"/>
      <c r="FE17" s="530"/>
      <c r="FF17" s="530"/>
      <c r="FG17" s="530"/>
      <c r="FH17" s="530"/>
      <c r="FI17" s="530"/>
      <c r="FJ17" s="530"/>
      <c r="FK17" s="530"/>
      <c r="FL17" s="530"/>
      <c r="FM17" s="530"/>
      <c r="FN17" s="530"/>
      <c r="FO17" s="530"/>
      <c r="FP17" s="530"/>
      <c r="FQ17" s="530"/>
      <c r="FR17" s="530"/>
      <c r="FS17" s="530"/>
      <c r="FT17" s="530"/>
      <c r="FU17" s="530"/>
      <c r="FV17" s="530"/>
      <c r="FW17" s="530"/>
      <c r="FX17" s="530"/>
      <c r="FY17" s="530"/>
      <c r="FZ17" s="530"/>
      <c r="GA17" s="530"/>
      <c r="GB17" s="530"/>
      <c r="GC17" s="530"/>
      <c r="GD17" s="530"/>
      <c r="GE17" s="530"/>
      <c r="GF17" s="530"/>
      <c r="GG17" s="530"/>
      <c r="GH17" s="530"/>
      <c r="GI17" s="530"/>
      <c r="GJ17" s="530"/>
      <c r="GK17" s="530"/>
      <c r="GL17" s="530"/>
      <c r="GM17" s="530"/>
      <c r="GN17" s="530"/>
      <c r="GO17" s="530"/>
      <c r="GP17" s="530"/>
      <c r="GQ17" s="530"/>
      <c r="GR17" s="530"/>
      <c r="GS17" s="530"/>
      <c r="GT17" s="530"/>
      <c r="GU17" s="530"/>
      <c r="GV17" s="530"/>
      <c r="GW17" s="530"/>
      <c r="GX17" s="530"/>
    </row>
    <row r="18" spans="1:206" s="615" customFormat="1" ht="5" customHeight="1" thickTop="1" thickBot="1" x14ac:dyDescent="0.4">
      <c r="A18" s="614"/>
      <c r="B18" s="616"/>
      <c r="C18" s="617"/>
      <c r="D18" s="617"/>
      <c r="E18" s="617"/>
      <c r="F18" s="617"/>
      <c r="G18" s="617"/>
      <c r="H18" s="617"/>
      <c r="I18" s="617"/>
      <c r="J18" s="617"/>
      <c r="K18" s="617"/>
      <c r="L18" s="617"/>
      <c r="M18" s="617"/>
      <c r="N18" s="617"/>
      <c r="O18" s="618"/>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0"/>
      <c r="DV18" s="530"/>
      <c r="DW18" s="530"/>
      <c r="DX18" s="530"/>
      <c r="DY18" s="530"/>
      <c r="DZ18" s="530"/>
      <c r="EA18" s="530"/>
      <c r="EB18" s="530"/>
      <c r="EC18" s="530"/>
      <c r="ED18" s="530"/>
      <c r="EE18" s="530"/>
      <c r="EF18" s="530"/>
      <c r="EG18" s="530"/>
      <c r="EH18" s="530"/>
      <c r="EI18" s="530"/>
      <c r="EJ18" s="530"/>
      <c r="EK18" s="530"/>
      <c r="EL18" s="530"/>
      <c r="EM18" s="530"/>
      <c r="EN18" s="530"/>
      <c r="EO18" s="530"/>
      <c r="EP18" s="530"/>
      <c r="EQ18" s="530"/>
      <c r="ER18" s="530"/>
      <c r="ES18" s="530"/>
      <c r="ET18" s="530"/>
      <c r="EU18" s="530"/>
      <c r="EV18" s="530"/>
      <c r="EW18" s="530"/>
      <c r="EX18" s="530"/>
      <c r="EY18" s="530"/>
      <c r="EZ18" s="530"/>
      <c r="FA18" s="530"/>
      <c r="FB18" s="530"/>
      <c r="FC18" s="530"/>
      <c r="FD18" s="530"/>
      <c r="FE18" s="530"/>
      <c r="FF18" s="530"/>
      <c r="FG18" s="530"/>
      <c r="FH18" s="530"/>
      <c r="FI18" s="530"/>
      <c r="FJ18" s="530"/>
      <c r="FK18" s="530"/>
      <c r="FL18" s="530"/>
      <c r="FM18" s="530"/>
      <c r="FN18" s="530"/>
      <c r="FO18" s="530"/>
      <c r="FP18" s="530"/>
      <c r="FQ18" s="530"/>
      <c r="FR18" s="530"/>
      <c r="FS18" s="530"/>
      <c r="FT18" s="530"/>
      <c r="FU18" s="530"/>
      <c r="FV18" s="530"/>
      <c r="FW18" s="530"/>
      <c r="FX18" s="530"/>
      <c r="FY18" s="530"/>
      <c r="FZ18" s="530"/>
      <c r="GA18" s="530"/>
      <c r="GB18" s="530"/>
      <c r="GC18" s="530"/>
      <c r="GD18" s="530"/>
      <c r="GE18" s="530"/>
      <c r="GF18" s="530"/>
      <c r="GG18" s="530"/>
      <c r="GH18" s="530"/>
      <c r="GI18" s="530"/>
      <c r="GJ18" s="530"/>
      <c r="GK18" s="530"/>
      <c r="GL18" s="530"/>
      <c r="GM18" s="530"/>
      <c r="GN18" s="530"/>
      <c r="GO18" s="530"/>
      <c r="GP18" s="530"/>
      <c r="GQ18" s="530"/>
      <c r="GR18" s="530"/>
      <c r="GS18" s="530"/>
      <c r="GT18" s="530"/>
      <c r="GU18" s="530"/>
      <c r="GV18" s="530"/>
      <c r="GW18" s="530"/>
      <c r="GX18" s="530"/>
    </row>
    <row r="19" spans="1:206" s="615" customFormat="1" ht="40.5" customHeight="1" thickBot="1" x14ac:dyDescent="0.4">
      <c r="B19" s="619"/>
      <c r="C19" s="619"/>
      <c r="D19" s="619"/>
      <c r="E19" s="619"/>
      <c r="F19" s="619"/>
      <c r="G19" s="619"/>
      <c r="H19" s="619"/>
      <c r="I19" s="619"/>
      <c r="J19" s="619"/>
      <c r="K19" s="619"/>
      <c r="L19" s="619"/>
      <c r="M19" s="619"/>
      <c r="N19" s="619"/>
      <c r="O19" s="619"/>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row>
    <row r="20" spans="1:206" s="530" customFormat="1" ht="25" customHeight="1" x14ac:dyDescent="0.35">
      <c r="B20" s="620" t="s">
        <v>221</v>
      </c>
      <c r="C20" s="543"/>
      <c r="D20" s="543"/>
      <c r="E20" s="543"/>
      <c r="F20" s="543"/>
      <c r="G20" s="543"/>
      <c r="H20" s="543"/>
      <c r="I20" s="543"/>
      <c r="J20" s="543"/>
      <c r="K20" s="543"/>
      <c r="L20" s="543"/>
      <c r="M20" s="621"/>
      <c r="N20" s="622" t="s">
        <v>163</v>
      </c>
      <c r="O20" s="545" t="s">
        <v>162</v>
      </c>
      <c r="GQ20" s="527"/>
      <c r="GR20" s="527"/>
      <c r="GS20" s="527"/>
      <c r="GT20" s="527"/>
      <c r="GU20" s="527"/>
      <c r="GV20" s="527"/>
      <c r="GW20" s="527"/>
      <c r="GX20" s="527"/>
    </row>
    <row r="21" spans="1:206" s="530" customFormat="1" ht="14.5" customHeight="1" x14ac:dyDescent="0.35">
      <c r="B21" s="623" t="s">
        <v>153</v>
      </c>
      <c r="C21" s="624"/>
      <c r="D21" s="624"/>
      <c r="E21" s="625" t="s">
        <v>137</v>
      </c>
      <c r="F21" s="624"/>
      <c r="G21" s="624"/>
      <c r="H21" s="624"/>
      <c r="I21" s="626"/>
      <c r="J21" s="627"/>
      <c r="K21" s="628"/>
      <c r="L21" s="629" t="s">
        <v>138</v>
      </c>
      <c r="M21" s="630"/>
      <c r="N21" s="734">
        <f>Budgeted_Enter_Data!B10</f>
        <v>0</v>
      </c>
      <c r="O21" s="744">
        <f>Expended_Enter_Data!B10</f>
        <v>0</v>
      </c>
      <c r="GQ21" s="527"/>
      <c r="GR21" s="527"/>
      <c r="GS21" s="527"/>
      <c r="GT21" s="527"/>
      <c r="GU21" s="527"/>
      <c r="GV21" s="527"/>
      <c r="GW21" s="527"/>
      <c r="GX21" s="527"/>
    </row>
    <row r="22" spans="1:206" s="530" customFormat="1" ht="14.5" customHeight="1" x14ac:dyDescent="0.35">
      <c r="B22" s="631"/>
      <c r="C22" s="632"/>
      <c r="D22" s="632"/>
      <c r="E22" s="633"/>
      <c r="F22" s="632"/>
      <c r="G22" s="632"/>
      <c r="H22" s="632"/>
      <c r="I22" s="634"/>
      <c r="J22" s="635"/>
      <c r="K22" s="636"/>
      <c r="L22" s="562" t="s">
        <v>139</v>
      </c>
      <c r="M22" s="563"/>
      <c r="N22" s="736">
        <f>Budgeted_Enter_Data!C10</f>
        <v>0</v>
      </c>
      <c r="O22" s="745">
        <f>Expended_Enter_Data!C10</f>
        <v>0</v>
      </c>
      <c r="GQ22" s="527"/>
      <c r="GR22" s="527"/>
      <c r="GS22" s="527"/>
      <c r="GT22" s="527"/>
      <c r="GU22" s="527"/>
      <c r="GV22" s="527"/>
      <c r="GW22" s="527"/>
      <c r="GX22" s="527"/>
    </row>
    <row r="23" spans="1:206" s="530" customFormat="1" ht="14.5" customHeight="1" x14ac:dyDescent="0.35">
      <c r="B23" s="637" t="s">
        <v>200</v>
      </c>
      <c r="C23" s="638"/>
      <c r="D23" s="638"/>
      <c r="E23" s="638"/>
      <c r="F23" s="638"/>
      <c r="G23" s="638"/>
      <c r="H23" s="638"/>
      <c r="I23" s="639"/>
      <c r="J23" s="640"/>
      <c r="K23" s="641"/>
      <c r="L23" s="562" t="s">
        <v>140</v>
      </c>
      <c r="M23" s="563"/>
      <c r="N23" s="734">
        <f>Budgeted_Enter_Data!D10</f>
        <v>0</v>
      </c>
      <c r="O23" s="744">
        <f>Expended_Enter_Data!D10</f>
        <v>0</v>
      </c>
      <c r="GQ23" s="527"/>
      <c r="GR23" s="527"/>
      <c r="GS23" s="527"/>
      <c r="GT23" s="527"/>
      <c r="GU23" s="527"/>
      <c r="GV23" s="527"/>
      <c r="GW23" s="527"/>
      <c r="GX23" s="527"/>
    </row>
    <row r="24" spans="1:206" s="530" customFormat="1" ht="14.5" customHeight="1" x14ac:dyDescent="0.35">
      <c r="B24" s="569"/>
      <c r="C24" s="570"/>
      <c r="D24" s="570"/>
      <c r="E24" s="570"/>
      <c r="F24" s="570"/>
      <c r="G24" s="570"/>
      <c r="H24" s="570"/>
      <c r="I24" s="571"/>
      <c r="J24" s="640"/>
      <c r="K24" s="641"/>
      <c r="L24" s="562" t="s">
        <v>35</v>
      </c>
      <c r="M24" s="563"/>
      <c r="N24" s="734">
        <f>Budgeted_Enter_Data!E10</f>
        <v>0</v>
      </c>
      <c r="O24" s="744">
        <f>Expended_Enter_Data!E10</f>
        <v>0</v>
      </c>
      <c r="GQ24" s="527"/>
      <c r="GR24" s="527"/>
      <c r="GS24" s="527"/>
      <c r="GT24" s="527"/>
      <c r="GU24" s="527"/>
      <c r="GV24" s="527"/>
      <c r="GW24" s="527"/>
      <c r="GX24" s="527"/>
    </row>
    <row r="25" spans="1:206" s="530" customFormat="1" ht="14.5" customHeight="1" x14ac:dyDescent="0.35">
      <c r="B25" s="569"/>
      <c r="C25" s="570"/>
      <c r="D25" s="570"/>
      <c r="E25" s="570"/>
      <c r="F25" s="570"/>
      <c r="G25" s="570"/>
      <c r="H25" s="570"/>
      <c r="I25" s="571"/>
      <c r="J25" s="640"/>
      <c r="K25" s="641"/>
      <c r="L25" s="562" t="s">
        <v>36</v>
      </c>
      <c r="M25" s="563"/>
      <c r="N25" s="734">
        <f>Budgeted_Enter_Data!F10</f>
        <v>0</v>
      </c>
      <c r="O25" s="744">
        <f>Expended_Enter_Data!F10</f>
        <v>0</v>
      </c>
      <c r="GQ25" s="527"/>
      <c r="GR25" s="527"/>
      <c r="GS25" s="527"/>
      <c r="GT25" s="527"/>
      <c r="GU25" s="527"/>
      <c r="GV25" s="527"/>
      <c r="GW25" s="527"/>
      <c r="GX25" s="527"/>
    </row>
    <row r="26" spans="1:206" s="530" customFormat="1" ht="14.5" customHeight="1" x14ac:dyDescent="0.35">
      <c r="B26" s="642"/>
      <c r="C26" s="643"/>
      <c r="D26" s="643"/>
      <c r="E26" s="643"/>
      <c r="F26" s="643"/>
      <c r="G26" s="643"/>
      <c r="H26" s="643"/>
      <c r="I26" s="644"/>
      <c r="J26" s="645"/>
      <c r="K26" s="646"/>
      <c r="L26" s="577" t="s">
        <v>141</v>
      </c>
      <c r="M26" s="578"/>
      <c r="N26" s="738">
        <f>Budgeted_Enter_Data!G10</f>
        <v>0</v>
      </c>
      <c r="O26" s="746">
        <f>Expended_Enter_Data!G10</f>
        <v>0</v>
      </c>
      <c r="GQ26" s="527"/>
      <c r="GR26" s="527"/>
      <c r="GS26" s="527"/>
      <c r="GT26" s="527"/>
      <c r="GU26" s="527"/>
      <c r="GV26" s="527"/>
      <c r="GW26" s="527"/>
      <c r="GX26" s="527"/>
    </row>
    <row r="27" spans="1:206" s="530" customFormat="1" ht="14.5" customHeight="1" x14ac:dyDescent="0.35">
      <c r="B27" s="647" t="s">
        <v>142</v>
      </c>
      <c r="C27" s="648"/>
      <c r="D27" s="648"/>
      <c r="E27" s="649" t="s">
        <v>143</v>
      </c>
      <c r="F27" s="650"/>
      <c r="G27" s="651"/>
      <c r="H27" s="652" t="s">
        <v>144</v>
      </c>
      <c r="I27" s="653"/>
      <c r="J27" s="653"/>
      <c r="K27" s="654"/>
      <c r="L27" s="655" t="s">
        <v>145</v>
      </c>
      <c r="M27" s="655"/>
      <c r="N27" s="655" t="s">
        <v>146</v>
      </c>
      <c r="O27" s="656"/>
      <c r="GQ27" s="527"/>
      <c r="GR27" s="527"/>
      <c r="GS27" s="527"/>
      <c r="GT27" s="527"/>
      <c r="GU27" s="527"/>
      <c r="GV27" s="527"/>
      <c r="GW27" s="527"/>
      <c r="GX27" s="527"/>
    </row>
    <row r="28" spans="1:206" s="530" customFormat="1" ht="32" customHeight="1" x14ac:dyDescent="0.35">
      <c r="B28" s="590"/>
      <c r="C28" s="591"/>
      <c r="D28" s="592"/>
      <c r="E28" s="593"/>
      <c r="F28" s="594"/>
      <c r="G28" s="595"/>
      <c r="H28" s="657" t="s">
        <v>186</v>
      </c>
      <c r="I28" s="658"/>
      <c r="J28" s="657" t="s">
        <v>187</v>
      </c>
      <c r="K28" s="658"/>
      <c r="L28" s="659" t="s">
        <v>168</v>
      </c>
      <c r="M28" s="659"/>
      <c r="N28" s="659" t="s">
        <v>188</v>
      </c>
      <c r="O28" s="660"/>
      <c r="GQ28" s="527"/>
      <c r="GR28" s="527"/>
      <c r="GS28" s="527"/>
      <c r="GT28" s="527"/>
      <c r="GU28" s="527"/>
      <c r="GV28" s="527"/>
      <c r="GW28" s="527"/>
      <c r="GX28" s="527"/>
    </row>
    <row r="29" spans="1:206" ht="15.5" customHeight="1" x14ac:dyDescent="0.35">
      <c r="B29" s="515" t="s">
        <v>222</v>
      </c>
      <c r="C29" s="516"/>
      <c r="D29" s="517"/>
      <c r="E29" s="518" t="s">
        <v>201</v>
      </c>
      <c r="F29" s="519"/>
      <c r="G29" s="520"/>
      <c r="H29" s="601" t="s">
        <v>41</v>
      </c>
      <c r="I29" s="601" t="s">
        <v>42</v>
      </c>
      <c r="J29" s="601" t="s">
        <v>41</v>
      </c>
      <c r="K29" s="601" t="s">
        <v>42</v>
      </c>
      <c r="L29" s="602"/>
      <c r="M29" s="602"/>
      <c r="N29" s="603" t="s">
        <v>14</v>
      </c>
      <c r="O29" s="604" t="s">
        <v>46</v>
      </c>
    </row>
    <row r="30" spans="1:206" ht="34.5" customHeight="1" x14ac:dyDescent="0.35">
      <c r="B30" s="521"/>
      <c r="C30" s="522"/>
      <c r="D30" s="523"/>
      <c r="E30" s="524"/>
      <c r="F30" s="525"/>
      <c r="G30" s="526"/>
      <c r="H30" s="740" t="str">
        <f>Summary!F12</f>
        <v>.</v>
      </c>
      <c r="I30" s="740" t="str">
        <f>Summary!G12</f>
        <v>.</v>
      </c>
      <c r="J30" s="741" t="str">
        <f>Summary!F13</f>
        <v>.</v>
      </c>
      <c r="K30" s="741" t="str">
        <f>Summary!G13</f>
        <v>.</v>
      </c>
      <c r="L30" s="605" t="s">
        <v>323</v>
      </c>
      <c r="M30" s="606"/>
      <c r="N30" s="747">
        <f>Budgeted_Enter_Data!C10</f>
        <v>0</v>
      </c>
      <c r="O30" s="748">
        <f>Expended_Enter_Data!C10</f>
        <v>0</v>
      </c>
      <c r="P30" s="661"/>
    </row>
    <row r="31" spans="1:206" ht="18" customHeight="1" x14ac:dyDescent="0.35">
      <c r="B31" s="608" t="s">
        <v>151</v>
      </c>
      <c r="C31" s="609"/>
      <c r="D31" s="609"/>
      <c r="E31" s="610"/>
      <c r="F31" s="610"/>
      <c r="G31" s="610"/>
      <c r="H31" s="610"/>
      <c r="I31" s="610"/>
      <c r="J31" s="610"/>
      <c r="K31" s="610"/>
      <c r="L31" s="610"/>
      <c r="M31" s="611"/>
      <c r="N31" s="611"/>
      <c r="O31" s="612"/>
    </row>
    <row r="32" spans="1:206" s="615" customFormat="1" ht="17" customHeight="1" thickBot="1" x14ac:dyDescent="0.4">
      <c r="B32" s="662" t="s">
        <v>202</v>
      </c>
      <c r="C32" s="663"/>
      <c r="D32" s="663"/>
      <c r="E32" s="664"/>
      <c r="F32" s="664"/>
      <c r="G32" s="664"/>
      <c r="H32" s="664"/>
      <c r="I32" s="664"/>
      <c r="J32" s="664"/>
      <c r="K32" s="664"/>
      <c r="L32" s="664"/>
      <c r="M32" s="665"/>
      <c r="N32" s="665"/>
      <c r="O32" s="666"/>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0"/>
      <c r="DV32" s="530"/>
      <c r="DW32" s="530"/>
      <c r="DX32" s="530"/>
      <c r="DY32" s="530"/>
      <c r="DZ32" s="530"/>
      <c r="EA32" s="530"/>
      <c r="EB32" s="530"/>
      <c r="EC32" s="530"/>
      <c r="ED32" s="530"/>
      <c r="EE32" s="530"/>
      <c r="EF32" s="530"/>
      <c r="EG32" s="530"/>
      <c r="EH32" s="530"/>
      <c r="EI32" s="530"/>
      <c r="EJ32" s="530"/>
      <c r="EK32" s="530"/>
      <c r="EL32" s="530"/>
      <c r="EM32" s="530"/>
      <c r="EN32" s="530"/>
      <c r="EO32" s="530"/>
      <c r="EP32" s="530"/>
      <c r="EQ32" s="530"/>
      <c r="ER32" s="530"/>
      <c r="ES32" s="530"/>
      <c r="ET32" s="530"/>
      <c r="EU32" s="530"/>
      <c r="EV32" s="530"/>
      <c r="EW32" s="530"/>
      <c r="EX32" s="530"/>
      <c r="EY32" s="530"/>
      <c r="EZ32" s="530"/>
      <c r="FA32" s="530"/>
      <c r="FB32" s="530"/>
      <c r="FC32" s="530"/>
      <c r="FD32" s="530"/>
      <c r="FE32" s="530"/>
      <c r="FF32" s="530"/>
      <c r="FG32" s="530"/>
      <c r="FH32" s="530"/>
      <c r="FI32" s="530"/>
      <c r="FJ32" s="530"/>
      <c r="FK32" s="530"/>
      <c r="FL32" s="530"/>
      <c r="FM32" s="530"/>
      <c r="FN32" s="530"/>
      <c r="FO32" s="530"/>
      <c r="FP32" s="530"/>
      <c r="FQ32" s="530"/>
      <c r="FR32" s="530"/>
      <c r="FS32" s="530"/>
      <c r="FT32" s="530"/>
      <c r="FU32" s="530"/>
      <c r="FV32" s="530"/>
      <c r="FW32" s="530"/>
      <c r="FX32" s="530"/>
      <c r="FY32" s="530"/>
      <c r="FZ32" s="530"/>
      <c r="GA32" s="530"/>
      <c r="GB32" s="530"/>
      <c r="GC32" s="530"/>
      <c r="GD32" s="530"/>
      <c r="GE32" s="530"/>
      <c r="GF32" s="530"/>
      <c r="GG32" s="530"/>
      <c r="GH32" s="530"/>
      <c r="GI32" s="530"/>
      <c r="GJ32" s="530"/>
      <c r="GK32" s="530"/>
      <c r="GL32" s="530"/>
      <c r="GM32" s="530"/>
      <c r="GN32" s="530"/>
      <c r="GO32" s="530"/>
      <c r="GP32" s="530"/>
      <c r="GQ32" s="530"/>
      <c r="GR32" s="530"/>
      <c r="GS32" s="530"/>
      <c r="GT32" s="530"/>
      <c r="GU32" s="530"/>
      <c r="GV32" s="530"/>
      <c r="GW32" s="530"/>
      <c r="GX32" s="530"/>
    </row>
    <row r="33" spans="2:206" s="615" customFormat="1" ht="5" customHeight="1" thickBot="1" x14ac:dyDescent="0.4">
      <c r="B33" s="667"/>
      <c r="C33" s="668"/>
      <c r="D33" s="668"/>
      <c r="E33" s="668"/>
      <c r="F33" s="668"/>
      <c r="G33" s="668"/>
      <c r="H33" s="668"/>
      <c r="I33" s="668"/>
      <c r="J33" s="668"/>
      <c r="K33" s="668"/>
      <c r="L33" s="668"/>
      <c r="M33" s="668"/>
      <c r="N33" s="668"/>
      <c r="O33" s="669"/>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0"/>
      <c r="DV33" s="530"/>
      <c r="DW33" s="530"/>
      <c r="DX33" s="530"/>
      <c r="DY33" s="530"/>
      <c r="DZ33" s="530"/>
      <c r="EA33" s="530"/>
      <c r="EB33" s="530"/>
      <c r="EC33" s="530"/>
      <c r="ED33" s="530"/>
      <c r="EE33" s="530"/>
      <c r="EF33" s="530"/>
      <c r="EG33" s="530"/>
      <c r="EH33" s="530"/>
      <c r="EI33" s="530"/>
      <c r="EJ33" s="530"/>
      <c r="EK33" s="530"/>
      <c r="EL33" s="530"/>
      <c r="EM33" s="530"/>
      <c r="EN33" s="530"/>
      <c r="EO33" s="530"/>
      <c r="EP33" s="530"/>
      <c r="EQ33" s="530"/>
      <c r="ER33" s="530"/>
      <c r="ES33" s="530"/>
      <c r="ET33" s="530"/>
      <c r="EU33" s="530"/>
      <c r="EV33" s="530"/>
      <c r="EW33" s="530"/>
      <c r="EX33" s="530"/>
      <c r="EY33" s="530"/>
      <c r="EZ33" s="530"/>
      <c r="FA33" s="530"/>
      <c r="FB33" s="530"/>
      <c r="FC33" s="530"/>
      <c r="FD33" s="530"/>
      <c r="FE33" s="530"/>
      <c r="FF33" s="530"/>
      <c r="FG33" s="530"/>
      <c r="FH33" s="530"/>
      <c r="FI33" s="530"/>
      <c r="FJ33" s="530"/>
      <c r="FK33" s="530"/>
      <c r="FL33" s="530"/>
      <c r="FM33" s="530"/>
      <c r="FN33" s="530"/>
      <c r="FO33" s="530"/>
      <c r="FP33" s="530"/>
      <c r="FQ33" s="530"/>
      <c r="FR33" s="530"/>
      <c r="FS33" s="530"/>
      <c r="FT33" s="530"/>
      <c r="FU33" s="530"/>
      <c r="FV33" s="530"/>
      <c r="FW33" s="530"/>
      <c r="FX33" s="530"/>
      <c r="FY33" s="530"/>
      <c r="FZ33" s="530"/>
      <c r="GA33" s="530"/>
      <c r="GB33" s="530"/>
      <c r="GC33" s="530"/>
      <c r="GD33" s="530"/>
      <c r="GE33" s="530"/>
      <c r="GF33" s="530"/>
      <c r="GG33" s="530"/>
      <c r="GH33" s="530"/>
      <c r="GI33" s="530"/>
      <c r="GJ33" s="530"/>
      <c r="GK33" s="530"/>
      <c r="GL33" s="530"/>
      <c r="GM33" s="530"/>
      <c r="GN33" s="530"/>
      <c r="GO33" s="530"/>
      <c r="GP33" s="530"/>
      <c r="GQ33" s="530"/>
      <c r="GR33" s="530"/>
      <c r="GS33" s="530"/>
      <c r="GT33" s="530"/>
      <c r="GU33" s="530"/>
      <c r="GV33" s="530"/>
      <c r="GW33" s="530"/>
      <c r="GX33" s="530"/>
    </row>
    <row r="34" spans="2:206" ht="40.5" customHeight="1" thickBot="1" x14ac:dyDescent="0.4"/>
    <row r="35" spans="2:206" s="530" customFormat="1" ht="25" customHeight="1" x14ac:dyDescent="0.35">
      <c r="B35" s="620" t="s">
        <v>225</v>
      </c>
      <c r="C35" s="543"/>
      <c r="D35" s="543"/>
      <c r="E35" s="543"/>
      <c r="F35" s="543"/>
      <c r="G35" s="543"/>
      <c r="H35" s="543"/>
      <c r="I35" s="543"/>
      <c r="J35" s="543"/>
      <c r="K35" s="543"/>
      <c r="L35" s="543"/>
      <c r="M35" s="621"/>
      <c r="N35" s="622" t="s">
        <v>163</v>
      </c>
      <c r="O35" s="545" t="s">
        <v>162</v>
      </c>
      <c r="GQ35" s="527"/>
      <c r="GR35" s="527"/>
      <c r="GS35" s="527"/>
      <c r="GT35" s="527"/>
      <c r="GU35" s="527"/>
      <c r="GV35" s="527"/>
      <c r="GW35" s="527"/>
      <c r="GX35" s="527"/>
    </row>
    <row r="36" spans="2:206" s="530" customFormat="1" ht="14.5" customHeight="1" x14ac:dyDescent="0.35">
      <c r="B36" s="623" t="s">
        <v>154</v>
      </c>
      <c r="C36" s="624"/>
      <c r="D36" s="624"/>
      <c r="E36" s="625" t="s">
        <v>137</v>
      </c>
      <c r="F36" s="624"/>
      <c r="G36" s="624"/>
      <c r="H36" s="624"/>
      <c r="I36" s="626"/>
      <c r="J36" s="627"/>
      <c r="K36" s="628"/>
      <c r="L36" s="553" t="s">
        <v>138</v>
      </c>
      <c r="M36" s="554"/>
      <c r="N36" s="734">
        <f>Budgeted_Enter_Data!B11</f>
        <v>0</v>
      </c>
      <c r="O36" s="735">
        <f>Expended_Enter_Data!B11</f>
        <v>0</v>
      </c>
      <c r="GQ36" s="527"/>
      <c r="GR36" s="527"/>
      <c r="GS36" s="527"/>
      <c r="GT36" s="527"/>
      <c r="GU36" s="527"/>
      <c r="GV36" s="527"/>
      <c r="GW36" s="527"/>
      <c r="GX36" s="527"/>
    </row>
    <row r="37" spans="2:206" s="530" customFormat="1" ht="14.5" customHeight="1" x14ac:dyDescent="0.35">
      <c r="B37" s="631"/>
      <c r="C37" s="632"/>
      <c r="D37" s="632"/>
      <c r="E37" s="633"/>
      <c r="F37" s="632"/>
      <c r="G37" s="632"/>
      <c r="H37" s="632"/>
      <c r="I37" s="634"/>
      <c r="J37" s="670"/>
      <c r="K37" s="636"/>
      <c r="L37" s="562" t="s">
        <v>139</v>
      </c>
      <c r="M37" s="563"/>
      <c r="N37" s="736">
        <f>Budgeted_Enter_Data!C11</f>
        <v>0</v>
      </c>
      <c r="O37" s="737">
        <f>Expended_Enter_Data!C11</f>
        <v>0</v>
      </c>
      <c r="GQ37" s="527"/>
      <c r="GR37" s="527"/>
      <c r="GS37" s="527"/>
      <c r="GT37" s="527"/>
      <c r="GU37" s="527"/>
      <c r="GV37" s="527"/>
      <c r="GW37" s="527"/>
      <c r="GX37" s="527"/>
    </row>
    <row r="38" spans="2:206" s="530" customFormat="1" ht="14.5" customHeight="1" x14ac:dyDescent="0.35">
      <c r="B38" s="637" t="s">
        <v>205</v>
      </c>
      <c r="C38" s="638"/>
      <c r="D38" s="638"/>
      <c r="E38" s="638"/>
      <c r="F38" s="638"/>
      <c r="G38" s="638"/>
      <c r="H38" s="638"/>
      <c r="I38" s="639"/>
      <c r="J38" s="671"/>
      <c r="K38" s="641"/>
      <c r="L38" s="562" t="s">
        <v>140</v>
      </c>
      <c r="M38" s="563"/>
      <c r="N38" s="734">
        <f>Budgeted_Enter_Data!D11</f>
        <v>0</v>
      </c>
      <c r="O38" s="735">
        <f>Expended_Enter_Data!D11</f>
        <v>0</v>
      </c>
      <c r="GQ38" s="527"/>
      <c r="GR38" s="527"/>
      <c r="GS38" s="527"/>
      <c r="GT38" s="527"/>
      <c r="GU38" s="527"/>
      <c r="GV38" s="527"/>
      <c r="GW38" s="527"/>
      <c r="GX38" s="527"/>
    </row>
    <row r="39" spans="2:206" s="530" customFormat="1" ht="14.5" customHeight="1" x14ac:dyDescent="0.35">
      <c r="B39" s="569"/>
      <c r="C39" s="570"/>
      <c r="D39" s="570"/>
      <c r="E39" s="570"/>
      <c r="F39" s="570"/>
      <c r="G39" s="570"/>
      <c r="H39" s="570"/>
      <c r="I39" s="571"/>
      <c r="J39" s="671"/>
      <c r="K39" s="641"/>
      <c r="L39" s="562" t="s">
        <v>35</v>
      </c>
      <c r="M39" s="563"/>
      <c r="N39" s="734">
        <f>Budgeted_Enter_Data!E11</f>
        <v>0</v>
      </c>
      <c r="O39" s="735">
        <f>Expended_Enter_Data!E11</f>
        <v>0</v>
      </c>
      <c r="GQ39" s="527"/>
      <c r="GR39" s="527"/>
      <c r="GS39" s="527"/>
      <c r="GT39" s="527"/>
      <c r="GU39" s="527"/>
      <c r="GV39" s="527"/>
      <c r="GW39" s="527"/>
      <c r="GX39" s="527"/>
    </row>
    <row r="40" spans="2:206" s="530" customFormat="1" ht="14.5" customHeight="1" x14ac:dyDescent="0.35">
      <c r="B40" s="569"/>
      <c r="C40" s="570"/>
      <c r="D40" s="570"/>
      <c r="E40" s="570"/>
      <c r="F40" s="570"/>
      <c r="G40" s="570"/>
      <c r="H40" s="570"/>
      <c r="I40" s="571"/>
      <c r="J40" s="671"/>
      <c r="K40" s="641"/>
      <c r="L40" s="562" t="s">
        <v>36</v>
      </c>
      <c r="M40" s="563"/>
      <c r="N40" s="734">
        <f>Budgeted_Enter_Data!F11</f>
        <v>0</v>
      </c>
      <c r="O40" s="735">
        <f>Expended_Enter_Data!F11</f>
        <v>0</v>
      </c>
      <c r="GQ40" s="527"/>
      <c r="GR40" s="527"/>
      <c r="GS40" s="527"/>
      <c r="GT40" s="527"/>
      <c r="GU40" s="527"/>
      <c r="GV40" s="527"/>
      <c r="GW40" s="527"/>
      <c r="GX40" s="527"/>
    </row>
    <row r="41" spans="2:206" s="530" customFormat="1" ht="14.5" customHeight="1" x14ac:dyDescent="0.35">
      <c r="B41" s="642"/>
      <c r="C41" s="643"/>
      <c r="D41" s="643"/>
      <c r="E41" s="643"/>
      <c r="F41" s="643"/>
      <c r="G41" s="643"/>
      <c r="H41" s="643"/>
      <c r="I41" s="644"/>
      <c r="J41" s="672"/>
      <c r="K41" s="646"/>
      <c r="L41" s="577" t="s">
        <v>141</v>
      </c>
      <c r="M41" s="578"/>
      <c r="N41" s="738">
        <f>Budgeted_Enter_Data!G11</f>
        <v>0</v>
      </c>
      <c r="O41" s="739">
        <f>Expended_Enter_Data!G11</f>
        <v>0</v>
      </c>
      <c r="GQ41" s="527"/>
      <c r="GR41" s="527"/>
      <c r="GS41" s="527"/>
      <c r="GT41" s="527"/>
      <c r="GU41" s="527"/>
      <c r="GV41" s="527"/>
      <c r="GW41" s="527"/>
      <c r="GX41" s="527"/>
    </row>
    <row r="42" spans="2:206" s="530" customFormat="1" ht="14.5" customHeight="1" x14ac:dyDescent="0.35">
      <c r="B42" s="647" t="s">
        <v>142</v>
      </c>
      <c r="C42" s="648"/>
      <c r="D42" s="648"/>
      <c r="E42" s="649" t="s">
        <v>143</v>
      </c>
      <c r="F42" s="650"/>
      <c r="G42" s="651"/>
      <c r="H42" s="652" t="s">
        <v>144</v>
      </c>
      <c r="I42" s="653"/>
      <c r="J42" s="653"/>
      <c r="K42" s="654"/>
      <c r="L42" s="655" t="s">
        <v>145</v>
      </c>
      <c r="M42" s="655"/>
      <c r="N42" s="655" t="s">
        <v>146</v>
      </c>
      <c r="O42" s="656"/>
      <c r="GQ42" s="527"/>
      <c r="GR42" s="527"/>
      <c r="GS42" s="527"/>
      <c r="GT42" s="527"/>
      <c r="GU42" s="527"/>
      <c r="GV42" s="527"/>
      <c r="GW42" s="527"/>
      <c r="GX42" s="527"/>
    </row>
    <row r="43" spans="2:206" s="530" customFormat="1" ht="32" customHeight="1" x14ac:dyDescent="0.35">
      <c r="B43" s="590"/>
      <c r="C43" s="591"/>
      <c r="D43" s="592"/>
      <c r="E43" s="593"/>
      <c r="F43" s="594"/>
      <c r="G43" s="595"/>
      <c r="H43" s="657" t="s">
        <v>186</v>
      </c>
      <c r="I43" s="658"/>
      <c r="J43" s="657" t="s">
        <v>187</v>
      </c>
      <c r="K43" s="658"/>
      <c r="L43" s="659" t="s">
        <v>223</v>
      </c>
      <c r="M43" s="659"/>
      <c r="N43" s="659" t="s">
        <v>224</v>
      </c>
      <c r="O43" s="660"/>
      <c r="GQ43" s="527"/>
      <c r="GR43" s="527"/>
      <c r="GS43" s="527"/>
      <c r="GT43" s="527"/>
      <c r="GU43" s="527"/>
      <c r="GV43" s="527"/>
      <c r="GW43" s="527"/>
      <c r="GX43" s="527"/>
    </row>
    <row r="44" spans="2:206" ht="15.5" customHeight="1" x14ac:dyDescent="0.35">
      <c r="B44" s="515" t="s">
        <v>204</v>
      </c>
      <c r="C44" s="516"/>
      <c r="D44" s="517"/>
      <c r="E44" s="518" t="s">
        <v>203</v>
      </c>
      <c r="F44" s="519"/>
      <c r="G44" s="520"/>
      <c r="H44" s="601" t="s">
        <v>41</v>
      </c>
      <c r="I44" s="601" t="s">
        <v>42</v>
      </c>
      <c r="J44" s="601" t="s">
        <v>41</v>
      </c>
      <c r="K44" s="601" t="s">
        <v>42</v>
      </c>
      <c r="L44" s="602"/>
      <c r="M44" s="602"/>
      <c r="N44" s="603" t="s">
        <v>14</v>
      </c>
      <c r="O44" s="604" t="s">
        <v>46</v>
      </c>
    </row>
    <row r="45" spans="2:206" ht="66.5" customHeight="1" x14ac:dyDescent="0.35">
      <c r="B45" s="521"/>
      <c r="C45" s="522"/>
      <c r="D45" s="523"/>
      <c r="E45" s="524"/>
      <c r="F45" s="525"/>
      <c r="G45" s="526"/>
      <c r="H45" s="740" t="str">
        <f>Summary!F14</f>
        <v>.</v>
      </c>
      <c r="I45" s="740" t="str">
        <f>Summary!G14</f>
        <v>.</v>
      </c>
      <c r="J45" s="741" t="str">
        <f>Summary!F15</f>
        <v>.</v>
      </c>
      <c r="K45" s="741" t="str">
        <f>Summary!G15</f>
        <v>.</v>
      </c>
      <c r="L45" s="605" t="s">
        <v>323</v>
      </c>
      <c r="M45" s="606"/>
      <c r="N45" s="747">
        <f>Budgeted_Enter_Data!C11</f>
        <v>0</v>
      </c>
      <c r="O45" s="748">
        <f>Expended_Enter_Data!C11</f>
        <v>0</v>
      </c>
      <c r="P45" s="661"/>
    </row>
    <row r="46" spans="2:206" ht="18" customHeight="1" x14ac:dyDescent="0.35">
      <c r="B46" s="608" t="s">
        <v>151</v>
      </c>
      <c r="C46" s="609"/>
      <c r="D46" s="609"/>
      <c r="E46" s="610"/>
      <c r="F46" s="610"/>
      <c r="G46" s="610"/>
      <c r="H46" s="610"/>
      <c r="I46" s="610"/>
      <c r="J46" s="610"/>
      <c r="K46" s="610"/>
      <c r="L46" s="610"/>
      <c r="M46" s="611"/>
      <c r="N46" s="611"/>
      <c r="O46" s="612"/>
    </row>
    <row r="47" spans="2:206" s="615" customFormat="1" ht="35.25" customHeight="1" thickBot="1" x14ac:dyDescent="0.4">
      <c r="B47" s="673" t="s">
        <v>265</v>
      </c>
      <c r="C47" s="674"/>
      <c r="D47" s="674"/>
      <c r="E47" s="675"/>
      <c r="F47" s="675"/>
      <c r="G47" s="675"/>
      <c r="H47" s="675"/>
      <c r="I47" s="675"/>
      <c r="J47" s="675"/>
      <c r="K47" s="675"/>
      <c r="L47" s="675"/>
      <c r="M47" s="676"/>
      <c r="N47" s="676"/>
      <c r="O47" s="677"/>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30"/>
      <c r="DF47" s="530"/>
      <c r="DG47" s="530"/>
      <c r="DH47" s="530"/>
      <c r="DI47" s="530"/>
      <c r="DJ47" s="530"/>
      <c r="DK47" s="530"/>
      <c r="DL47" s="530"/>
      <c r="DM47" s="530"/>
      <c r="DN47" s="530"/>
      <c r="DO47" s="530"/>
      <c r="DP47" s="530"/>
      <c r="DQ47" s="530"/>
      <c r="DR47" s="530"/>
      <c r="DS47" s="530"/>
      <c r="DT47" s="530"/>
      <c r="DU47" s="530"/>
      <c r="DV47" s="530"/>
      <c r="DW47" s="530"/>
      <c r="DX47" s="530"/>
      <c r="DY47" s="530"/>
      <c r="DZ47" s="530"/>
      <c r="EA47" s="530"/>
      <c r="EB47" s="530"/>
      <c r="EC47" s="530"/>
      <c r="ED47" s="530"/>
      <c r="EE47" s="530"/>
      <c r="EF47" s="530"/>
      <c r="EG47" s="530"/>
      <c r="EH47" s="530"/>
      <c r="EI47" s="530"/>
      <c r="EJ47" s="530"/>
      <c r="EK47" s="530"/>
      <c r="EL47" s="530"/>
      <c r="EM47" s="530"/>
      <c r="EN47" s="530"/>
      <c r="EO47" s="530"/>
      <c r="EP47" s="530"/>
      <c r="EQ47" s="530"/>
      <c r="ER47" s="530"/>
      <c r="ES47" s="530"/>
      <c r="ET47" s="530"/>
      <c r="EU47" s="530"/>
      <c r="EV47" s="530"/>
      <c r="EW47" s="530"/>
      <c r="EX47" s="530"/>
      <c r="EY47" s="530"/>
      <c r="EZ47" s="530"/>
      <c r="FA47" s="530"/>
      <c r="FB47" s="530"/>
      <c r="FC47" s="530"/>
      <c r="FD47" s="530"/>
      <c r="FE47" s="530"/>
      <c r="FF47" s="530"/>
      <c r="FG47" s="530"/>
      <c r="FH47" s="530"/>
      <c r="FI47" s="530"/>
      <c r="FJ47" s="530"/>
      <c r="FK47" s="530"/>
      <c r="FL47" s="530"/>
      <c r="FM47" s="530"/>
      <c r="FN47" s="530"/>
      <c r="FO47" s="530"/>
      <c r="FP47" s="530"/>
      <c r="FQ47" s="530"/>
      <c r="FR47" s="530"/>
      <c r="FS47" s="530"/>
      <c r="FT47" s="530"/>
      <c r="FU47" s="530"/>
      <c r="FV47" s="530"/>
      <c r="FW47" s="530"/>
      <c r="FX47" s="530"/>
      <c r="FY47" s="530"/>
      <c r="FZ47" s="530"/>
      <c r="GA47" s="530"/>
      <c r="GB47" s="530"/>
      <c r="GC47" s="530"/>
      <c r="GD47" s="530"/>
      <c r="GE47" s="530"/>
      <c r="GF47" s="530"/>
      <c r="GG47" s="530"/>
      <c r="GH47" s="530"/>
      <c r="GI47" s="530"/>
      <c r="GJ47" s="530"/>
      <c r="GK47" s="530"/>
      <c r="GL47" s="530"/>
      <c r="GM47" s="530"/>
      <c r="GN47" s="530"/>
      <c r="GO47" s="530"/>
      <c r="GP47" s="530"/>
      <c r="GQ47" s="530"/>
      <c r="GR47" s="530"/>
      <c r="GS47" s="530"/>
      <c r="GT47" s="530"/>
      <c r="GU47" s="530"/>
      <c r="GV47" s="530"/>
      <c r="GW47" s="530"/>
      <c r="GX47" s="530"/>
    </row>
    <row r="48" spans="2:206" s="615" customFormat="1" ht="5" customHeight="1" thickBot="1" x14ac:dyDescent="0.4">
      <c r="B48" s="678"/>
      <c r="C48" s="679"/>
      <c r="D48" s="679"/>
      <c r="E48" s="679"/>
      <c r="F48" s="679"/>
      <c r="G48" s="679"/>
      <c r="H48" s="679"/>
      <c r="I48" s="679"/>
      <c r="J48" s="679"/>
      <c r="K48" s="679"/>
      <c r="L48" s="679"/>
      <c r="M48" s="679"/>
      <c r="N48" s="679"/>
      <c r="O48" s="68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30"/>
      <c r="DF48" s="530"/>
      <c r="DG48" s="530"/>
      <c r="DH48" s="530"/>
      <c r="DI48" s="530"/>
      <c r="DJ48" s="530"/>
      <c r="DK48" s="530"/>
      <c r="DL48" s="530"/>
      <c r="DM48" s="530"/>
      <c r="DN48" s="530"/>
      <c r="DO48" s="530"/>
      <c r="DP48" s="530"/>
      <c r="DQ48" s="530"/>
      <c r="DR48" s="530"/>
      <c r="DS48" s="530"/>
      <c r="DT48" s="530"/>
      <c r="DU48" s="530"/>
      <c r="DV48" s="530"/>
      <c r="DW48" s="530"/>
      <c r="DX48" s="530"/>
      <c r="DY48" s="530"/>
      <c r="DZ48" s="530"/>
      <c r="EA48" s="530"/>
      <c r="EB48" s="530"/>
      <c r="EC48" s="530"/>
      <c r="ED48" s="530"/>
      <c r="EE48" s="530"/>
      <c r="EF48" s="530"/>
      <c r="EG48" s="530"/>
      <c r="EH48" s="530"/>
      <c r="EI48" s="530"/>
      <c r="EJ48" s="530"/>
      <c r="EK48" s="530"/>
      <c r="EL48" s="530"/>
      <c r="EM48" s="530"/>
      <c r="EN48" s="530"/>
      <c r="EO48" s="530"/>
      <c r="EP48" s="530"/>
      <c r="EQ48" s="530"/>
      <c r="ER48" s="530"/>
      <c r="ES48" s="530"/>
      <c r="ET48" s="530"/>
      <c r="EU48" s="530"/>
      <c r="EV48" s="530"/>
      <c r="EW48" s="530"/>
      <c r="EX48" s="530"/>
      <c r="EY48" s="530"/>
      <c r="EZ48" s="530"/>
      <c r="FA48" s="530"/>
      <c r="FB48" s="530"/>
      <c r="FC48" s="530"/>
      <c r="FD48" s="530"/>
      <c r="FE48" s="530"/>
      <c r="FF48" s="530"/>
      <c r="FG48" s="530"/>
      <c r="FH48" s="530"/>
      <c r="FI48" s="530"/>
      <c r="FJ48" s="530"/>
      <c r="FK48" s="530"/>
      <c r="FL48" s="530"/>
      <c r="FM48" s="530"/>
      <c r="FN48" s="530"/>
      <c r="FO48" s="530"/>
      <c r="FP48" s="530"/>
      <c r="FQ48" s="530"/>
      <c r="FR48" s="530"/>
      <c r="FS48" s="530"/>
      <c r="FT48" s="530"/>
      <c r="FU48" s="530"/>
      <c r="FV48" s="530"/>
      <c r="FW48" s="530"/>
      <c r="FX48" s="530"/>
      <c r="FY48" s="530"/>
      <c r="FZ48" s="530"/>
      <c r="GA48" s="530"/>
      <c r="GB48" s="530"/>
      <c r="GC48" s="530"/>
      <c r="GD48" s="530"/>
      <c r="GE48" s="530"/>
      <c r="GF48" s="530"/>
      <c r="GG48" s="530"/>
      <c r="GH48" s="530"/>
      <c r="GI48" s="530"/>
      <c r="GJ48" s="530"/>
      <c r="GK48" s="530"/>
      <c r="GL48" s="530"/>
      <c r="GM48" s="530"/>
      <c r="GN48" s="530"/>
      <c r="GO48" s="530"/>
      <c r="GP48" s="530"/>
      <c r="GQ48" s="530"/>
      <c r="GR48" s="530"/>
      <c r="GS48" s="530"/>
      <c r="GT48" s="530"/>
      <c r="GU48" s="530"/>
      <c r="GV48" s="530"/>
      <c r="GW48" s="530"/>
      <c r="GX48" s="530"/>
    </row>
    <row r="49" spans="2:206" ht="40.5" customHeight="1" thickBot="1" x14ac:dyDescent="0.4"/>
    <row r="50" spans="2:206" s="530" customFormat="1" ht="25" customHeight="1" x14ac:dyDescent="0.35">
      <c r="B50" s="541" t="s">
        <v>226</v>
      </c>
      <c r="C50" s="542"/>
      <c r="D50" s="542"/>
      <c r="E50" s="542"/>
      <c r="F50" s="542"/>
      <c r="G50" s="542"/>
      <c r="H50" s="542"/>
      <c r="I50" s="542"/>
      <c r="J50" s="543"/>
      <c r="K50" s="543"/>
      <c r="L50" s="543"/>
      <c r="M50" s="621"/>
      <c r="N50" s="622" t="s">
        <v>163</v>
      </c>
      <c r="O50" s="545" t="s">
        <v>162</v>
      </c>
      <c r="GQ50" s="527"/>
      <c r="GR50" s="527"/>
      <c r="GS50" s="527"/>
      <c r="GT50" s="527"/>
      <c r="GU50" s="527"/>
      <c r="GV50" s="527"/>
      <c r="GW50" s="527"/>
      <c r="GX50" s="527"/>
    </row>
    <row r="51" spans="2:206" s="530" customFormat="1" ht="14.5" customHeight="1" x14ac:dyDescent="0.35">
      <c r="B51" s="546" t="s">
        <v>164</v>
      </c>
      <c r="C51" s="547"/>
      <c r="D51" s="547"/>
      <c r="E51" s="548" t="s">
        <v>137</v>
      </c>
      <c r="F51" s="547"/>
      <c r="G51" s="549"/>
      <c r="H51" s="550"/>
      <c r="I51" s="551"/>
      <c r="J51" s="627"/>
      <c r="K51" s="628"/>
      <c r="L51" s="553" t="s">
        <v>138</v>
      </c>
      <c r="M51" s="554"/>
      <c r="N51" s="734">
        <f>Budgeted_Enter_Data!B12</f>
        <v>0</v>
      </c>
      <c r="O51" s="735">
        <f>Expended_Enter_Data!B12</f>
        <v>0</v>
      </c>
      <c r="GQ51" s="527"/>
      <c r="GR51" s="527"/>
      <c r="GS51" s="527"/>
      <c r="GT51" s="527"/>
      <c r="GU51" s="527"/>
      <c r="GV51" s="527"/>
      <c r="GW51" s="527"/>
      <c r="GX51" s="527"/>
    </row>
    <row r="52" spans="2:206" s="530" customFormat="1" ht="14.5" customHeight="1" x14ac:dyDescent="0.35">
      <c r="B52" s="631"/>
      <c r="C52" s="632"/>
      <c r="D52" s="632"/>
      <c r="E52" s="633"/>
      <c r="F52" s="632"/>
      <c r="G52" s="681"/>
      <c r="H52" s="682"/>
      <c r="I52" s="683"/>
      <c r="J52" s="670"/>
      <c r="K52" s="636"/>
      <c r="L52" s="562" t="s">
        <v>139</v>
      </c>
      <c r="M52" s="563"/>
      <c r="N52" s="736">
        <f>Budgeted_Enter_Data!C12</f>
        <v>0</v>
      </c>
      <c r="O52" s="737">
        <f>Expended_Enter_Data!C12</f>
        <v>0</v>
      </c>
      <c r="GQ52" s="527"/>
      <c r="GR52" s="527"/>
      <c r="GS52" s="527"/>
      <c r="GT52" s="527"/>
      <c r="GU52" s="527"/>
      <c r="GV52" s="527"/>
      <c r="GW52" s="527"/>
      <c r="GX52" s="527"/>
    </row>
    <row r="53" spans="2:206" s="530" customFormat="1" ht="14.5" customHeight="1" x14ac:dyDescent="0.35">
      <c r="B53" s="637" t="s">
        <v>206</v>
      </c>
      <c r="C53" s="638"/>
      <c r="D53" s="638"/>
      <c r="E53" s="638"/>
      <c r="F53" s="638"/>
      <c r="G53" s="638"/>
      <c r="H53" s="638"/>
      <c r="I53" s="639"/>
      <c r="J53" s="684"/>
      <c r="K53" s="685"/>
      <c r="L53" s="562" t="s">
        <v>140</v>
      </c>
      <c r="M53" s="563"/>
      <c r="N53" s="734">
        <f>Budgeted_Enter_Data!D12</f>
        <v>0</v>
      </c>
      <c r="O53" s="735">
        <f>Expended_Enter_Data!D12</f>
        <v>0</v>
      </c>
      <c r="GQ53" s="527"/>
      <c r="GR53" s="527"/>
      <c r="GS53" s="527"/>
      <c r="GT53" s="527"/>
      <c r="GU53" s="527"/>
      <c r="GV53" s="527"/>
      <c r="GW53" s="527"/>
      <c r="GX53" s="527"/>
    </row>
    <row r="54" spans="2:206" s="530" customFormat="1" ht="14.5" customHeight="1" x14ac:dyDescent="0.35">
      <c r="B54" s="569"/>
      <c r="C54" s="570"/>
      <c r="D54" s="570"/>
      <c r="E54" s="570"/>
      <c r="F54" s="570"/>
      <c r="G54" s="570"/>
      <c r="H54" s="570"/>
      <c r="I54" s="571"/>
      <c r="J54" s="671"/>
      <c r="K54" s="641"/>
      <c r="L54" s="562" t="s">
        <v>35</v>
      </c>
      <c r="M54" s="563"/>
      <c r="N54" s="734">
        <f>Budgeted_Enter_Data!E12</f>
        <v>0</v>
      </c>
      <c r="O54" s="735">
        <f>Expended_Enter_Data!E12</f>
        <v>0</v>
      </c>
      <c r="GQ54" s="527"/>
      <c r="GR54" s="527"/>
      <c r="GS54" s="527"/>
      <c r="GT54" s="527"/>
      <c r="GU54" s="527"/>
      <c r="GV54" s="527"/>
      <c r="GW54" s="527"/>
      <c r="GX54" s="527"/>
    </row>
    <row r="55" spans="2:206" s="530" customFormat="1" ht="14.5" customHeight="1" x14ac:dyDescent="0.35">
      <c r="B55" s="569"/>
      <c r="C55" s="570"/>
      <c r="D55" s="570"/>
      <c r="E55" s="570"/>
      <c r="F55" s="570"/>
      <c r="G55" s="570"/>
      <c r="H55" s="570"/>
      <c r="I55" s="571"/>
      <c r="J55" s="671"/>
      <c r="K55" s="641"/>
      <c r="L55" s="562" t="s">
        <v>36</v>
      </c>
      <c r="M55" s="563"/>
      <c r="N55" s="734">
        <f>Budgeted_Enter_Data!F12</f>
        <v>0</v>
      </c>
      <c r="O55" s="735">
        <f>Expended_Enter_Data!F12</f>
        <v>0</v>
      </c>
      <c r="GQ55" s="527"/>
      <c r="GR55" s="527"/>
      <c r="GS55" s="527"/>
      <c r="GT55" s="527"/>
      <c r="GU55" s="527"/>
      <c r="GV55" s="527"/>
      <c r="GW55" s="527"/>
      <c r="GX55" s="527"/>
    </row>
    <row r="56" spans="2:206" s="530" customFormat="1" ht="14.5" customHeight="1" x14ac:dyDescent="0.35">
      <c r="B56" s="572"/>
      <c r="C56" s="573"/>
      <c r="D56" s="573"/>
      <c r="E56" s="573"/>
      <c r="F56" s="573"/>
      <c r="G56" s="573"/>
      <c r="H56" s="573"/>
      <c r="I56" s="574"/>
      <c r="J56" s="672"/>
      <c r="K56" s="646"/>
      <c r="L56" s="577" t="s">
        <v>141</v>
      </c>
      <c r="M56" s="578"/>
      <c r="N56" s="738">
        <f>Budgeted_Enter_Data!G12</f>
        <v>0</v>
      </c>
      <c r="O56" s="739">
        <f>Expended_Enter_Data!G12</f>
        <v>0</v>
      </c>
      <c r="GQ56" s="527"/>
      <c r="GR56" s="527"/>
      <c r="GS56" s="527"/>
      <c r="GT56" s="527"/>
      <c r="GU56" s="527"/>
      <c r="GV56" s="527"/>
      <c r="GW56" s="527"/>
      <c r="GX56" s="527"/>
    </row>
    <row r="57" spans="2:206" s="530" customFormat="1" ht="14.5" customHeight="1" x14ac:dyDescent="0.35">
      <c r="B57" s="579" t="s">
        <v>142</v>
      </c>
      <c r="C57" s="580"/>
      <c r="D57" s="580"/>
      <c r="E57" s="582" t="s">
        <v>143</v>
      </c>
      <c r="F57" s="583"/>
      <c r="G57" s="686"/>
      <c r="H57" s="687" t="s">
        <v>144</v>
      </c>
      <c r="I57" s="688"/>
      <c r="J57" s="653"/>
      <c r="K57" s="654"/>
      <c r="L57" s="655" t="s">
        <v>145</v>
      </c>
      <c r="M57" s="655"/>
      <c r="N57" s="655" t="s">
        <v>146</v>
      </c>
      <c r="O57" s="656"/>
      <c r="GQ57" s="527"/>
      <c r="GR57" s="527"/>
      <c r="GS57" s="527"/>
      <c r="GT57" s="527"/>
      <c r="GU57" s="527"/>
      <c r="GV57" s="527"/>
      <c r="GW57" s="527"/>
      <c r="GX57" s="527"/>
    </row>
    <row r="58" spans="2:206" s="530" customFormat="1" ht="32" customHeight="1" x14ac:dyDescent="0.35">
      <c r="B58" s="590"/>
      <c r="C58" s="591"/>
      <c r="D58" s="592"/>
      <c r="E58" s="593"/>
      <c r="F58" s="594"/>
      <c r="G58" s="595"/>
      <c r="H58" s="657" t="s">
        <v>186</v>
      </c>
      <c r="I58" s="658"/>
      <c r="J58" s="657" t="s">
        <v>187</v>
      </c>
      <c r="K58" s="658"/>
      <c r="L58" s="659" t="s">
        <v>168</v>
      </c>
      <c r="M58" s="659"/>
      <c r="N58" s="659" t="s">
        <v>224</v>
      </c>
      <c r="O58" s="660"/>
      <c r="GQ58" s="527"/>
      <c r="GR58" s="527"/>
      <c r="GS58" s="527"/>
      <c r="GT58" s="527"/>
      <c r="GU58" s="527"/>
      <c r="GV58" s="527"/>
      <c r="GW58" s="527"/>
      <c r="GX58" s="527"/>
    </row>
    <row r="59" spans="2:206" ht="15.5" customHeight="1" x14ac:dyDescent="0.35">
      <c r="B59" s="515" t="s">
        <v>207</v>
      </c>
      <c r="C59" s="516"/>
      <c r="D59" s="517"/>
      <c r="E59" s="518" t="s">
        <v>208</v>
      </c>
      <c r="F59" s="519"/>
      <c r="G59" s="520"/>
      <c r="H59" s="601" t="s">
        <v>41</v>
      </c>
      <c r="I59" s="601" t="s">
        <v>42</v>
      </c>
      <c r="J59" s="601" t="s">
        <v>41</v>
      </c>
      <c r="K59" s="601" t="s">
        <v>42</v>
      </c>
      <c r="L59" s="602"/>
      <c r="M59" s="602"/>
      <c r="N59" s="603" t="s">
        <v>14</v>
      </c>
      <c r="O59" s="604" t="s">
        <v>46</v>
      </c>
    </row>
    <row r="60" spans="2:206" ht="75.5" customHeight="1" x14ac:dyDescent="0.35">
      <c r="B60" s="521"/>
      <c r="C60" s="522"/>
      <c r="D60" s="523"/>
      <c r="E60" s="524"/>
      <c r="F60" s="525"/>
      <c r="G60" s="526"/>
      <c r="H60" s="740" t="str">
        <f>Summary!F16</f>
        <v>.</v>
      </c>
      <c r="I60" s="740" t="str">
        <f>Summary!G16</f>
        <v>.</v>
      </c>
      <c r="J60" s="741" t="str">
        <f>Summary!F17</f>
        <v>.</v>
      </c>
      <c r="K60" s="741" t="str">
        <f>Summary!G17</f>
        <v>.</v>
      </c>
      <c r="L60" s="605" t="s">
        <v>323</v>
      </c>
      <c r="M60" s="606"/>
      <c r="N60" s="747">
        <f>Budgeted_Enter_Data!C12</f>
        <v>0</v>
      </c>
      <c r="O60" s="748">
        <f>Expended_Enter_Data!C12</f>
        <v>0</v>
      </c>
      <c r="P60" s="661"/>
    </row>
    <row r="61" spans="2:206" ht="18" customHeight="1" x14ac:dyDescent="0.35">
      <c r="B61" s="608" t="s">
        <v>151</v>
      </c>
      <c r="C61" s="609"/>
      <c r="D61" s="609"/>
      <c r="E61" s="610"/>
      <c r="F61" s="610"/>
      <c r="G61" s="610"/>
      <c r="H61" s="610"/>
      <c r="I61" s="610"/>
      <c r="J61" s="610"/>
      <c r="K61" s="610"/>
      <c r="L61" s="610"/>
      <c r="M61" s="611"/>
      <c r="N61" s="611"/>
      <c r="O61" s="612"/>
    </row>
    <row r="62" spans="2:206" s="615" customFormat="1" ht="35.25" customHeight="1" thickBot="1" x14ac:dyDescent="0.4">
      <c r="B62" s="689" t="s">
        <v>209</v>
      </c>
      <c r="C62" s="690"/>
      <c r="D62" s="690"/>
      <c r="E62" s="691"/>
      <c r="F62" s="691"/>
      <c r="G62" s="691"/>
      <c r="H62" s="691"/>
      <c r="I62" s="691"/>
      <c r="J62" s="691"/>
      <c r="K62" s="691"/>
      <c r="L62" s="691"/>
      <c r="M62" s="692"/>
      <c r="N62" s="692"/>
      <c r="O62" s="693"/>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c r="CL62" s="530"/>
      <c r="CM62" s="530"/>
      <c r="CN62" s="530"/>
      <c r="CO62" s="530"/>
      <c r="CP62" s="530"/>
      <c r="CQ62" s="530"/>
      <c r="CR62" s="530"/>
      <c r="CS62" s="530"/>
      <c r="CT62" s="530"/>
      <c r="CU62" s="530"/>
      <c r="CV62" s="530"/>
      <c r="CW62" s="530"/>
      <c r="CX62" s="530"/>
      <c r="CY62" s="530"/>
      <c r="CZ62" s="530"/>
      <c r="DA62" s="530"/>
      <c r="DB62" s="530"/>
      <c r="DC62" s="530"/>
      <c r="DD62" s="530"/>
      <c r="DE62" s="530"/>
      <c r="DF62" s="530"/>
      <c r="DG62" s="530"/>
      <c r="DH62" s="530"/>
      <c r="DI62" s="530"/>
      <c r="DJ62" s="530"/>
      <c r="DK62" s="530"/>
      <c r="DL62" s="530"/>
      <c r="DM62" s="530"/>
      <c r="DN62" s="530"/>
      <c r="DO62" s="530"/>
      <c r="DP62" s="530"/>
      <c r="DQ62" s="530"/>
      <c r="DR62" s="530"/>
      <c r="DS62" s="530"/>
      <c r="DT62" s="530"/>
      <c r="DU62" s="530"/>
      <c r="DV62" s="530"/>
      <c r="DW62" s="530"/>
      <c r="DX62" s="530"/>
      <c r="DY62" s="530"/>
      <c r="DZ62" s="530"/>
      <c r="EA62" s="530"/>
      <c r="EB62" s="530"/>
      <c r="EC62" s="530"/>
      <c r="ED62" s="530"/>
      <c r="EE62" s="530"/>
      <c r="EF62" s="530"/>
      <c r="EG62" s="530"/>
      <c r="EH62" s="530"/>
      <c r="EI62" s="530"/>
      <c r="EJ62" s="530"/>
      <c r="EK62" s="530"/>
      <c r="EL62" s="530"/>
      <c r="EM62" s="530"/>
      <c r="EN62" s="530"/>
      <c r="EO62" s="530"/>
      <c r="EP62" s="530"/>
      <c r="EQ62" s="530"/>
      <c r="ER62" s="530"/>
      <c r="ES62" s="530"/>
      <c r="ET62" s="530"/>
      <c r="EU62" s="530"/>
      <c r="EV62" s="530"/>
      <c r="EW62" s="530"/>
      <c r="EX62" s="530"/>
      <c r="EY62" s="530"/>
      <c r="EZ62" s="530"/>
      <c r="FA62" s="530"/>
      <c r="FB62" s="530"/>
      <c r="FC62" s="530"/>
      <c r="FD62" s="530"/>
      <c r="FE62" s="530"/>
      <c r="FF62" s="530"/>
      <c r="FG62" s="530"/>
      <c r="FH62" s="530"/>
      <c r="FI62" s="530"/>
      <c r="FJ62" s="530"/>
      <c r="FK62" s="530"/>
      <c r="FL62" s="530"/>
      <c r="FM62" s="530"/>
      <c r="FN62" s="530"/>
      <c r="FO62" s="530"/>
      <c r="FP62" s="530"/>
      <c r="FQ62" s="530"/>
      <c r="FR62" s="530"/>
      <c r="FS62" s="530"/>
      <c r="FT62" s="530"/>
      <c r="FU62" s="530"/>
      <c r="FV62" s="530"/>
      <c r="FW62" s="530"/>
      <c r="FX62" s="530"/>
      <c r="FY62" s="530"/>
      <c r="FZ62" s="530"/>
      <c r="GA62" s="530"/>
      <c r="GB62" s="530"/>
      <c r="GC62" s="530"/>
      <c r="GD62" s="530"/>
      <c r="GE62" s="530"/>
      <c r="GF62" s="530"/>
      <c r="GG62" s="530"/>
      <c r="GH62" s="530"/>
      <c r="GI62" s="530"/>
      <c r="GJ62" s="530"/>
      <c r="GK62" s="530"/>
      <c r="GL62" s="530"/>
      <c r="GM62" s="530"/>
      <c r="GN62" s="530"/>
      <c r="GO62" s="530"/>
      <c r="GP62" s="530"/>
      <c r="GQ62" s="530"/>
      <c r="GR62" s="530"/>
      <c r="GS62" s="530"/>
      <c r="GT62" s="530"/>
      <c r="GU62" s="530"/>
      <c r="GV62" s="530"/>
      <c r="GW62" s="530"/>
      <c r="GX62" s="530"/>
    </row>
    <row r="63" spans="2:206" s="615" customFormat="1" ht="5" customHeight="1" thickBot="1" x14ac:dyDescent="0.4">
      <c r="B63" s="678"/>
      <c r="C63" s="679"/>
      <c r="D63" s="679"/>
      <c r="E63" s="679"/>
      <c r="F63" s="679"/>
      <c r="G63" s="679"/>
      <c r="H63" s="679"/>
      <c r="I63" s="679"/>
      <c r="J63" s="679"/>
      <c r="K63" s="679"/>
      <c r="L63" s="679"/>
      <c r="M63" s="679"/>
      <c r="N63" s="679"/>
      <c r="O63" s="68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0"/>
      <c r="DT63" s="530"/>
      <c r="DU63" s="530"/>
      <c r="DV63" s="530"/>
      <c r="DW63" s="530"/>
      <c r="DX63" s="530"/>
      <c r="DY63" s="530"/>
      <c r="DZ63" s="530"/>
      <c r="EA63" s="530"/>
      <c r="EB63" s="530"/>
      <c r="EC63" s="530"/>
      <c r="ED63" s="530"/>
      <c r="EE63" s="530"/>
      <c r="EF63" s="530"/>
      <c r="EG63" s="530"/>
      <c r="EH63" s="530"/>
      <c r="EI63" s="530"/>
      <c r="EJ63" s="530"/>
      <c r="EK63" s="530"/>
      <c r="EL63" s="530"/>
      <c r="EM63" s="530"/>
      <c r="EN63" s="530"/>
      <c r="EO63" s="530"/>
      <c r="EP63" s="530"/>
      <c r="EQ63" s="530"/>
      <c r="ER63" s="530"/>
      <c r="ES63" s="530"/>
      <c r="ET63" s="530"/>
      <c r="EU63" s="530"/>
      <c r="EV63" s="530"/>
      <c r="EW63" s="530"/>
      <c r="EX63" s="530"/>
      <c r="EY63" s="530"/>
      <c r="EZ63" s="530"/>
      <c r="FA63" s="530"/>
      <c r="FB63" s="530"/>
      <c r="FC63" s="530"/>
      <c r="FD63" s="530"/>
      <c r="FE63" s="530"/>
      <c r="FF63" s="530"/>
      <c r="FG63" s="530"/>
      <c r="FH63" s="530"/>
      <c r="FI63" s="530"/>
      <c r="FJ63" s="530"/>
      <c r="FK63" s="530"/>
      <c r="FL63" s="530"/>
      <c r="FM63" s="530"/>
      <c r="FN63" s="530"/>
      <c r="FO63" s="530"/>
      <c r="FP63" s="530"/>
      <c r="FQ63" s="530"/>
      <c r="FR63" s="530"/>
      <c r="FS63" s="530"/>
      <c r="FT63" s="530"/>
      <c r="FU63" s="530"/>
      <c r="FV63" s="530"/>
      <c r="FW63" s="530"/>
      <c r="FX63" s="530"/>
      <c r="FY63" s="530"/>
      <c r="FZ63" s="530"/>
      <c r="GA63" s="530"/>
      <c r="GB63" s="530"/>
      <c r="GC63" s="530"/>
      <c r="GD63" s="530"/>
      <c r="GE63" s="530"/>
      <c r="GF63" s="530"/>
      <c r="GG63" s="530"/>
      <c r="GH63" s="530"/>
      <c r="GI63" s="530"/>
      <c r="GJ63" s="530"/>
      <c r="GK63" s="530"/>
      <c r="GL63" s="530"/>
      <c r="GM63" s="530"/>
      <c r="GN63" s="530"/>
      <c r="GO63" s="530"/>
      <c r="GP63" s="530"/>
      <c r="GQ63" s="530"/>
      <c r="GR63" s="530"/>
      <c r="GS63" s="530"/>
      <c r="GT63" s="530"/>
      <c r="GU63" s="530"/>
      <c r="GV63" s="530"/>
      <c r="GW63" s="530"/>
      <c r="GX63" s="530"/>
    </row>
    <row r="64" spans="2:206" ht="40.5" customHeight="1" thickBot="1" x14ac:dyDescent="0.4"/>
    <row r="65" spans="2:206" s="530" customFormat="1" ht="25" customHeight="1" x14ac:dyDescent="0.35">
      <c r="B65" s="620" t="s">
        <v>227</v>
      </c>
      <c r="C65" s="543"/>
      <c r="D65" s="543"/>
      <c r="E65" s="543"/>
      <c r="F65" s="543"/>
      <c r="G65" s="543"/>
      <c r="H65" s="543"/>
      <c r="I65" s="543"/>
      <c r="J65" s="543"/>
      <c r="K65" s="543"/>
      <c r="L65" s="543"/>
      <c r="M65" s="621"/>
      <c r="N65" s="622" t="s">
        <v>163</v>
      </c>
      <c r="O65" s="545" t="s">
        <v>162</v>
      </c>
      <c r="GQ65" s="527"/>
      <c r="GR65" s="527"/>
      <c r="GS65" s="527"/>
      <c r="GT65" s="527"/>
      <c r="GU65" s="527"/>
      <c r="GV65" s="527"/>
      <c r="GW65" s="527"/>
      <c r="GX65" s="527"/>
    </row>
    <row r="66" spans="2:206" s="530" customFormat="1" ht="14.5" customHeight="1" x14ac:dyDescent="0.35">
      <c r="B66" s="555" t="s">
        <v>165</v>
      </c>
      <c r="C66" s="556"/>
      <c r="D66" s="556"/>
      <c r="E66" s="625" t="s">
        <v>137</v>
      </c>
      <c r="F66" s="624"/>
      <c r="G66" s="694"/>
      <c r="H66" s="627"/>
      <c r="I66" s="695"/>
      <c r="J66" s="627"/>
      <c r="K66" s="628"/>
      <c r="L66" s="553" t="s">
        <v>138</v>
      </c>
      <c r="M66" s="554"/>
      <c r="N66" s="734">
        <f>Budgeted_Enter_Data!B13</f>
        <v>0</v>
      </c>
      <c r="O66" s="734">
        <f>Expended_Enter_Data!B13</f>
        <v>0</v>
      </c>
      <c r="GQ66" s="527"/>
      <c r="GR66" s="527"/>
      <c r="GS66" s="527"/>
      <c r="GT66" s="527"/>
      <c r="GU66" s="527"/>
      <c r="GV66" s="527"/>
      <c r="GW66" s="527"/>
      <c r="GX66" s="527"/>
    </row>
    <row r="67" spans="2:206" s="530" customFormat="1" ht="14.5" customHeight="1" x14ac:dyDescent="0.35">
      <c r="B67" s="631"/>
      <c r="C67" s="632"/>
      <c r="D67" s="632"/>
      <c r="E67" s="633"/>
      <c r="F67" s="632"/>
      <c r="G67" s="681"/>
      <c r="H67" s="682"/>
      <c r="I67" s="683"/>
      <c r="J67" s="635"/>
      <c r="K67" s="636"/>
      <c r="L67" s="562" t="s">
        <v>139</v>
      </c>
      <c r="M67" s="563"/>
      <c r="N67" s="736">
        <f>Budgeted_Enter_Data!C13</f>
        <v>0</v>
      </c>
      <c r="O67" s="736">
        <f>Expended_Enter_Data!C13</f>
        <v>0</v>
      </c>
      <c r="GQ67" s="527"/>
      <c r="GR67" s="527"/>
      <c r="GS67" s="527"/>
      <c r="GT67" s="527"/>
      <c r="GU67" s="527"/>
      <c r="GV67" s="527"/>
      <c r="GW67" s="527"/>
      <c r="GX67" s="527"/>
    </row>
    <row r="68" spans="2:206" s="530" customFormat="1" ht="14.5" customHeight="1" x14ac:dyDescent="0.35">
      <c r="B68" s="637" t="s">
        <v>210</v>
      </c>
      <c r="C68" s="638"/>
      <c r="D68" s="638"/>
      <c r="E68" s="638"/>
      <c r="F68" s="638"/>
      <c r="G68" s="638"/>
      <c r="H68" s="638"/>
      <c r="I68" s="639"/>
      <c r="J68" s="671"/>
      <c r="K68" s="641"/>
      <c r="L68" s="562" t="s">
        <v>140</v>
      </c>
      <c r="M68" s="563"/>
      <c r="N68" s="734">
        <f>Budgeted_Enter_Data!D13</f>
        <v>0</v>
      </c>
      <c r="O68" s="734">
        <f>Expended_Enter_Data!D13</f>
        <v>0</v>
      </c>
      <c r="GQ68" s="527"/>
      <c r="GR68" s="527"/>
      <c r="GS68" s="527"/>
      <c r="GT68" s="527"/>
      <c r="GU68" s="527"/>
      <c r="GV68" s="527"/>
      <c r="GW68" s="527"/>
      <c r="GX68" s="527"/>
    </row>
    <row r="69" spans="2:206" s="530" customFormat="1" ht="14.5" customHeight="1" x14ac:dyDescent="0.35">
      <c r="B69" s="569"/>
      <c r="C69" s="570"/>
      <c r="D69" s="570"/>
      <c r="E69" s="570"/>
      <c r="F69" s="570"/>
      <c r="G69" s="570"/>
      <c r="H69" s="570"/>
      <c r="I69" s="571"/>
      <c r="J69" s="671"/>
      <c r="K69" s="641"/>
      <c r="L69" s="562" t="s">
        <v>35</v>
      </c>
      <c r="M69" s="563"/>
      <c r="N69" s="734">
        <f>Budgeted_Enter_Data!E13</f>
        <v>0</v>
      </c>
      <c r="O69" s="734">
        <f>Expended_Enter_Data!E13</f>
        <v>0</v>
      </c>
      <c r="GQ69" s="527"/>
      <c r="GR69" s="527"/>
      <c r="GS69" s="527"/>
      <c r="GT69" s="527"/>
      <c r="GU69" s="527"/>
      <c r="GV69" s="527"/>
      <c r="GW69" s="527"/>
      <c r="GX69" s="527"/>
    </row>
    <row r="70" spans="2:206" s="530" customFormat="1" ht="14.5" customHeight="1" x14ac:dyDescent="0.35">
      <c r="B70" s="569"/>
      <c r="C70" s="570"/>
      <c r="D70" s="570"/>
      <c r="E70" s="570"/>
      <c r="F70" s="570"/>
      <c r="G70" s="570"/>
      <c r="H70" s="570"/>
      <c r="I70" s="571"/>
      <c r="J70" s="671"/>
      <c r="K70" s="641"/>
      <c r="L70" s="562" t="s">
        <v>36</v>
      </c>
      <c r="M70" s="563"/>
      <c r="N70" s="734">
        <f>Budgeted_Enter_Data!F13</f>
        <v>0</v>
      </c>
      <c r="O70" s="734">
        <f>Expended_Enter_Data!F13</f>
        <v>0</v>
      </c>
      <c r="GQ70" s="527"/>
      <c r="GR70" s="527"/>
      <c r="GS70" s="527"/>
      <c r="GT70" s="527"/>
      <c r="GU70" s="527"/>
      <c r="GV70" s="527"/>
      <c r="GW70" s="527"/>
      <c r="GX70" s="527"/>
    </row>
    <row r="71" spans="2:206" s="530" customFormat="1" ht="14.5" customHeight="1" x14ac:dyDescent="0.35">
      <c r="B71" s="642"/>
      <c r="C71" s="643"/>
      <c r="D71" s="643"/>
      <c r="E71" s="643"/>
      <c r="F71" s="643"/>
      <c r="G71" s="643"/>
      <c r="H71" s="643"/>
      <c r="I71" s="644"/>
      <c r="J71" s="672"/>
      <c r="K71" s="646"/>
      <c r="L71" s="577" t="s">
        <v>141</v>
      </c>
      <c r="M71" s="578"/>
      <c r="N71" s="734">
        <f>Budgeted_Enter_Data!G13</f>
        <v>0</v>
      </c>
      <c r="O71" s="734">
        <f>Expended_Enter_Data!G13</f>
        <v>0</v>
      </c>
      <c r="GQ71" s="527"/>
      <c r="GR71" s="527"/>
      <c r="GS71" s="527"/>
      <c r="GT71" s="527"/>
      <c r="GU71" s="527"/>
      <c r="GV71" s="527"/>
      <c r="GW71" s="527"/>
      <c r="GX71" s="527"/>
    </row>
    <row r="72" spans="2:206" s="530" customFormat="1" ht="14.5" customHeight="1" x14ac:dyDescent="0.35">
      <c r="B72" s="647" t="s">
        <v>142</v>
      </c>
      <c r="C72" s="648"/>
      <c r="D72" s="648"/>
      <c r="E72" s="649" t="s">
        <v>143</v>
      </c>
      <c r="F72" s="650"/>
      <c r="G72" s="651"/>
      <c r="H72" s="652" t="s">
        <v>144</v>
      </c>
      <c r="I72" s="653"/>
      <c r="J72" s="653"/>
      <c r="K72" s="654"/>
      <c r="L72" s="655" t="s">
        <v>145</v>
      </c>
      <c r="M72" s="655"/>
      <c r="N72" s="655" t="s">
        <v>146</v>
      </c>
      <c r="O72" s="656"/>
      <c r="GQ72" s="527"/>
      <c r="GR72" s="527"/>
      <c r="GS72" s="527"/>
      <c r="GT72" s="527"/>
      <c r="GU72" s="527"/>
      <c r="GV72" s="527"/>
      <c r="GW72" s="527"/>
      <c r="GX72" s="527"/>
    </row>
    <row r="73" spans="2:206" s="530" customFormat="1" ht="32" customHeight="1" x14ac:dyDescent="0.35">
      <c r="B73" s="590"/>
      <c r="C73" s="591"/>
      <c r="D73" s="592"/>
      <c r="E73" s="593"/>
      <c r="F73" s="594"/>
      <c r="G73" s="595"/>
      <c r="H73" s="657" t="s">
        <v>186</v>
      </c>
      <c r="I73" s="658"/>
      <c r="J73" s="657" t="s">
        <v>187</v>
      </c>
      <c r="K73" s="658"/>
      <c r="L73" s="659" t="s">
        <v>168</v>
      </c>
      <c r="M73" s="659"/>
      <c r="N73" s="659" t="s">
        <v>224</v>
      </c>
      <c r="O73" s="660"/>
      <c r="GQ73" s="527"/>
      <c r="GR73" s="527"/>
      <c r="GS73" s="527"/>
      <c r="GT73" s="527"/>
      <c r="GU73" s="527"/>
      <c r="GV73" s="527"/>
      <c r="GW73" s="527"/>
      <c r="GX73" s="527"/>
    </row>
    <row r="74" spans="2:206" ht="15.5" customHeight="1" x14ac:dyDescent="0.35">
      <c r="B74" s="515" t="s">
        <v>212</v>
      </c>
      <c r="C74" s="516"/>
      <c r="D74" s="517"/>
      <c r="E74" s="518" t="s">
        <v>211</v>
      </c>
      <c r="F74" s="519"/>
      <c r="G74" s="520"/>
      <c r="H74" s="601" t="s">
        <v>41</v>
      </c>
      <c r="I74" s="601" t="s">
        <v>42</v>
      </c>
      <c r="J74" s="601" t="s">
        <v>41</v>
      </c>
      <c r="K74" s="601" t="s">
        <v>42</v>
      </c>
      <c r="L74" s="602"/>
      <c r="M74" s="602"/>
      <c r="N74" s="603" t="s">
        <v>14</v>
      </c>
      <c r="O74" s="604" t="s">
        <v>46</v>
      </c>
    </row>
    <row r="75" spans="2:206" ht="50" customHeight="1" x14ac:dyDescent="0.35">
      <c r="B75" s="521"/>
      <c r="C75" s="522"/>
      <c r="D75" s="523"/>
      <c r="E75" s="524"/>
      <c r="F75" s="525"/>
      <c r="G75" s="526"/>
      <c r="H75" s="740" t="str">
        <f>Summary!F18</f>
        <v>.</v>
      </c>
      <c r="I75" s="740" t="str">
        <f>Summary!G18</f>
        <v>.</v>
      </c>
      <c r="J75" s="741" t="str">
        <f>Summary!F19</f>
        <v>.</v>
      </c>
      <c r="K75" s="741" t="str">
        <f>Summary!G19</f>
        <v>.</v>
      </c>
      <c r="L75" s="605" t="s">
        <v>323</v>
      </c>
      <c r="M75" s="606"/>
      <c r="N75" s="747">
        <f>Budgeted_Enter_Data!C13</f>
        <v>0</v>
      </c>
      <c r="O75" s="748">
        <f>Expended_Enter_Data!C13</f>
        <v>0</v>
      </c>
      <c r="P75" s="661"/>
    </row>
    <row r="76" spans="2:206" ht="18" customHeight="1" x14ac:dyDescent="0.35">
      <c r="B76" s="608" t="s">
        <v>151</v>
      </c>
      <c r="C76" s="609"/>
      <c r="D76" s="609"/>
      <c r="E76" s="610"/>
      <c r="F76" s="610"/>
      <c r="G76" s="610"/>
      <c r="H76" s="610"/>
      <c r="I76" s="610"/>
      <c r="J76" s="610"/>
      <c r="K76" s="610"/>
      <c r="L76" s="610"/>
      <c r="M76" s="611"/>
      <c r="N76" s="611"/>
      <c r="O76" s="612"/>
    </row>
    <row r="77" spans="2:206" s="615" customFormat="1" ht="35.25" customHeight="1" thickBot="1" x14ac:dyDescent="0.4">
      <c r="B77" s="673" t="s">
        <v>213</v>
      </c>
      <c r="C77" s="674"/>
      <c r="D77" s="674"/>
      <c r="E77" s="675"/>
      <c r="F77" s="675"/>
      <c r="G77" s="675"/>
      <c r="H77" s="675"/>
      <c r="I77" s="675"/>
      <c r="J77" s="675"/>
      <c r="K77" s="675"/>
      <c r="L77" s="675"/>
      <c r="M77" s="676"/>
      <c r="N77" s="676"/>
      <c r="O77" s="677"/>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0"/>
      <c r="BS77" s="530"/>
      <c r="BT77" s="530"/>
      <c r="BU77" s="530"/>
      <c r="BV77" s="530"/>
      <c r="BW77" s="530"/>
      <c r="BX77" s="530"/>
      <c r="BY77" s="530"/>
      <c r="BZ77" s="530"/>
      <c r="CA77" s="530"/>
      <c r="CB77" s="530"/>
      <c r="CC77" s="530"/>
      <c r="CD77" s="530"/>
      <c r="CE77" s="530"/>
      <c r="CF77" s="530"/>
      <c r="CG77" s="530"/>
      <c r="CH77" s="530"/>
      <c r="CI77" s="530"/>
      <c r="CJ77" s="530"/>
      <c r="CK77" s="530"/>
      <c r="CL77" s="530"/>
      <c r="CM77" s="530"/>
      <c r="CN77" s="530"/>
      <c r="CO77" s="530"/>
      <c r="CP77" s="530"/>
      <c r="CQ77" s="530"/>
      <c r="CR77" s="530"/>
      <c r="CS77" s="530"/>
      <c r="CT77" s="530"/>
      <c r="CU77" s="530"/>
      <c r="CV77" s="530"/>
      <c r="CW77" s="530"/>
      <c r="CX77" s="530"/>
      <c r="CY77" s="530"/>
      <c r="CZ77" s="530"/>
      <c r="DA77" s="530"/>
      <c r="DB77" s="530"/>
      <c r="DC77" s="530"/>
      <c r="DD77" s="530"/>
      <c r="DE77" s="530"/>
      <c r="DF77" s="530"/>
      <c r="DG77" s="530"/>
      <c r="DH77" s="530"/>
      <c r="DI77" s="530"/>
      <c r="DJ77" s="530"/>
      <c r="DK77" s="530"/>
      <c r="DL77" s="530"/>
      <c r="DM77" s="530"/>
      <c r="DN77" s="530"/>
      <c r="DO77" s="530"/>
      <c r="DP77" s="530"/>
      <c r="DQ77" s="530"/>
      <c r="DR77" s="530"/>
      <c r="DS77" s="530"/>
      <c r="DT77" s="530"/>
      <c r="DU77" s="530"/>
      <c r="DV77" s="530"/>
      <c r="DW77" s="530"/>
      <c r="DX77" s="530"/>
      <c r="DY77" s="530"/>
      <c r="DZ77" s="530"/>
      <c r="EA77" s="530"/>
      <c r="EB77" s="530"/>
      <c r="EC77" s="530"/>
      <c r="ED77" s="530"/>
      <c r="EE77" s="530"/>
      <c r="EF77" s="530"/>
      <c r="EG77" s="530"/>
      <c r="EH77" s="530"/>
      <c r="EI77" s="530"/>
      <c r="EJ77" s="530"/>
      <c r="EK77" s="530"/>
      <c r="EL77" s="530"/>
      <c r="EM77" s="530"/>
      <c r="EN77" s="530"/>
      <c r="EO77" s="530"/>
      <c r="EP77" s="530"/>
      <c r="EQ77" s="530"/>
      <c r="ER77" s="530"/>
      <c r="ES77" s="530"/>
      <c r="ET77" s="530"/>
      <c r="EU77" s="530"/>
      <c r="EV77" s="530"/>
      <c r="EW77" s="530"/>
      <c r="EX77" s="530"/>
      <c r="EY77" s="530"/>
      <c r="EZ77" s="530"/>
      <c r="FA77" s="530"/>
      <c r="FB77" s="530"/>
      <c r="FC77" s="530"/>
      <c r="FD77" s="530"/>
      <c r="FE77" s="530"/>
      <c r="FF77" s="530"/>
      <c r="FG77" s="530"/>
      <c r="FH77" s="530"/>
      <c r="FI77" s="530"/>
      <c r="FJ77" s="530"/>
      <c r="FK77" s="530"/>
      <c r="FL77" s="530"/>
      <c r="FM77" s="530"/>
      <c r="FN77" s="530"/>
      <c r="FO77" s="530"/>
      <c r="FP77" s="530"/>
      <c r="FQ77" s="530"/>
      <c r="FR77" s="530"/>
      <c r="FS77" s="530"/>
      <c r="FT77" s="530"/>
      <c r="FU77" s="530"/>
      <c r="FV77" s="530"/>
      <c r="FW77" s="530"/>
      <c r="FX77" s="530"/>
      <c r="FY77" s="530"/>
      <c r="FZ77" s="530"/>
      <c r="GA77" s="530"/>
      <c r="GB77" s="530"/>
      <c r="GC77" s="530"/>
      <c r="GD77" s="530"/>
      <c r="GE77" s="530"/>
      <c r="GF77" s="530"/>
      <c r="GG77" s="530"/>
      <c r="GH77" s="530"/>
      <c r="GI77" s="530"/>
      <c r="GJ77" s="530"/>
      <c r="GK77" s="530"/>
      <c r="GL77" s="530"/>
      <c r="GM77" s="530"/>
      <c r="GN77" s="530"/>
      <c r="GO77" s="530"/>
      <c r="GP77" s="530"/>
      <c r="GQ77" s="530"/>
      <c r="GR77" s="530"/>
      <c r="GS77" s="530"/>
      <c r="GT77" s="530"/>
      <c r="GU77" s="530"/>
      <c r="GV77" s="530"/>
      <c r="GW77" s="530"/>
      <c r="GX77" s="530"/>
    </row>
    <row r="78" spans="2:206" s="615" customFormat="1" ht="5" customHeight="1" thickBot="1" x14ac:dyDescent="0.4">
      <c r="B78" s="678"/>
      <c r="C78" s="679"/>
      <c r="D78" s="679"/>
      <c r="E78" s="679"/>
      <c r="F78" s="679"/>
      <c r="G78" s="679"/>
      <c r="H78" s="679"/>
      <c r="I78" s="679"/>
      <c r="J78" s="679"/>
      <c r="K78" s="679"/>
      <c r="L78" s="679"/>
      <c r="M78" s="679"/>
      <c r="N78" s="679"/>
      <c r="O78" s="68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0"/>
      <c r="BX78" s="530"/>
      <c r="BY78" s="530"/>
      <c r="BZ78" s="530"/>
      <c r="CA78" s="530"/>
      <c r="CB78" s="530"/>
      <c r="CC78" s="530"/>
      <c r="CD78" s="530"/>
      <c r="CE78" s="530"/>
      <c r="CF78" s="530"/>
      <c r="CG78" s="530"/>
      <c r="CH78" s="530"/>
      <c r="CI78" s="530"/>
      <c r="CJ78" s="530"/>
      <c r="CK78" s="530"/>
      <c r="CL78" s="530"/>
      <c r="CM78" s="530"/>
      <c r="CN78" s="530"/>
      <c r="CO78" s="530"/>
      <c r="CP78" s="530"/>
      <c r="CQ78" s="530"/>
      <c r="CR78" s="530"/>
      <c r="CS78" s="530"/>
      <c r="CT78" s="530"/>
      <c r="CU78" s="530"/>
      <c r="CV78" s="530"/>
      <c r="CW78" s="530"/>
      <c r="CX78" s="530"/>
      <c r="CY78" s="530"/>
      <c r="CZ78" s="530"/>
      <c r="DA78" s="530"/>
      <c r="DB78" s="530"/>
      <c r="DC78" s="530"/>
      <c r="DD78" s="530"/>
      <c r="DE78" s="530"/>
      <c r="DF78" s="530"/>
      <c r="DG78" s="530"/>
      <c r="DH78" s="530"/>
      <c r="DI78" s="530"/>
      <c r="DJ78" s="530"/>
      <c r="DK78" s="530"/>
      <c r="DL78" s="530"/>
      <c r="DM78" s="530"/>
      <c r="DN78" s="530"/>
      <c r="DO78" s="530"/>
      <c r="DP78" s="530"/>
      <c r="DQ78" s="530"/>
      <c r="DR78" s="530"/>
      <c r="DS78" s="530"/>
      <c r="DT78" s="530"/>
      <c r="DU78" s="530"/>
      <c r="DV78" s="530"/>
      <c r="DW78" s="530"/>
      <c r="DX78" s="530"/>
      <c r="DY78" s="530"/>
      <c r="DZ78" s="530"/>
      <c r="EA78" s="530"/>
      <c r="EB78" s="530"/>
      <c r="EC78" s="530"/>
      <c r="ED78" s="530"/>
      <c r="EE78" s="530"/>
      <c r="EF78" s="530"/>
      <c r="EG78" s="530"/>
      <c r="EH78" s="530"/>
      <c r="EI78" s="530"/>
      <c r="EJ78" s="530"/>
      <c r="EK78" s="530"/>
      <c r="EL78" s="530"/>
      <c r="EM78" s="530"/>
      <c r="EN78" s="530"/>
      <c r="EO78" s="530"/>
      <c r="EP78" s="530"/>
      <c r="EQ78" s="530"/>
      <c r="ER78" s="530"/>
      <c r="ES78" s="530"/>
      <c r="ET78" s="530"/>
      <c r="EU78" s="530"/>
      <c r="EV78" s="530"/>
      <c r="EW78" s="530"/>
      <c r="EX78" s="530"/>
      <c r="EY78" s="530"/>
      <c r="EZ78" s="530"/>
      <c r="FA78" s="530"/>
      <c r="FB78" s="530"/>
      <c r="FC78" s="530"/>
      <c r="FD78" s="530"/>
      <c r="FE78" s="530"/>
      <c r="FF78" s="530"/>
      <c r="FG78" s="530"/>
      <c r="FH78" s="530"/>
      <c r="FI78" s="530"/>
      <c r="FJ78" s="530"/>
      <c r="FK78" s="530"/>
      <c r="FL78" s="530"/>
      <c r="FM78" s="530"/>
      <c r="FN78" s="530"/>
      <c r="FO78" s="530"/>
      <c r="FP78" s="530"/>
      <c r="FQ78" s="530"/>
      <c r="FR78" s="530"/>
      <c r="FS78" s="530"/>
      <c r="FT78" s="530"/>
      <c r="FU78" s="530"/>
      <c r="FV78" s="530"/>
      <c r="FW78" s="530"/>
      <c r="FX78" s="530"/>
      <c r="FY78" s="530"/>
      <c r="FZ78" s="530"/>
      <c r="GA78" s="530"/>
      <c r="GB78" s="530"/>
      <c r="GC78" s="530"/>
      <c r="GD78" s="530"/>
      <c r="GE78" s="530"/>
      <c r="GF78" s="530"/>
      <c r="GG78" s="530"/>
      <c r="GH78" s="530"/>
      <c r="GI78" s="530"/>
      <c r="GJ78" s="530"/>
      <c r="GK78" s="530"/>
      <c r="GL78" s="530"/>
      <c r="GM78" s="530"/>
      <c r="GN78" s="530"/>
      <c r="GO78" s="530"/>
      <c r="GP78" s="530"/>
      <c r="GQ78" s="530"/>
      <c r="GR78" s="530"/>
      <c r="GS78" s="530"/>
      <c r="GT78" s="530"/>
      <c r="GU78" s="530"/>
      <c r="GV78" s="530"/>
      <c r="GW78" s="530"/>
      <c r="GX78" s="530"/>
    </row>
    <row r="79" spans="2:206" ht="40.5" customHeight="1" thickBot="1" x14ac:dyDescent="0.4"/>
    <row r="80" spans="2:206" s="530" customFormat="1" ht="25" customHeight="1" x14ac:dyDescent="0.35">
      <c r="B80" s="620" t="s">
        <v>228</v>
      </c>
      <c r="C80" s="543"/>
      <c r="D80" s="543"/>
      <c r="E80" s="543"/>
      <c r="F80" s="543"/>
      <c r="G80" s="543"/>
      <c r="H80" s="543"/>
      <c r="I80" s="543"/>
      <c r="J80" s="543"/>
      <c r="K80" s="543"/>
      <c r="L80" s="543"/>
      <c r="M80" s="621"/>
      <c r="N80" s="622" t="s">
        <v>163</v>
      </c>
      <c r="O80" s="545" t="s">
        <v>162</v>
      </c>
      <c r="GQ80" s="527"/>
      <c r="GR80" s="527"/>
      <c r="GS80" s="527"/>
      <c r="GT80" s="527"/>
      <c r="GU80" s="527"/>
      <c r="GV80" s="527"/>
      <c r="GW80" s="527"/>
      <c r="GX80" s="527"/>
    </row>
    <row r="81" spans="2:206" s="530" customFormat="1" ht="14.5" customHeight="1" x14ac:dyDescent="0.35">
      <c r="B81" s="555" t="s">
        <v>166</v>
      </c>
      <c r="C81" s="556"/>
      <c r="D81" s="556"/>
      <c r="E81" s="625" t="s">
        <v>137</v>
      </c>
      <c r="F81" s="624"/>
      <c r="G81" s="694"/>
      <c r="H81" s="627"/>
      <c r="I81" s="695"/>
      <c r="J81" s="627"/>
      <c r="K81" s="628"/>
      <c r="L81" s="553" t="s">
        <v>138</v>
      </c>
      <c r="M81" s="696"/>
      <c r="N81" s="734">
        <f>Budgeted_Enter_Data!B14</f>
        <v>0</v>
      </c>
      <c r="O81" s="735">
        <f>Expended_Enter_Data!B14</f>
        <v>0</v>
      </c>
      <c r="GQ81" s="527"/>
      <c r="GR81" s="527"/>
      <c r="GS81" s="527"/>
      <c r="GT81" s="527"/>
      <c r="GU81" s="527"/>
      <c r="GV81" s="527"/>
      <c r="GW81" s="527"/>
      <c r="GX81" s="527"/>
    </row>
    <row r="82" spans="2:206" s="530" customFormat="1" ht="14.5" customHeight="1" x14ac:dyDescent="0.35">
      <c r="B82" s="631"/>
      <c r="C82" s="632"/>
      <c r="D82" s="632"/>
      <c r="E82" s="633"/>
      <c r="F82" s="632"/>
      <c r="G82" s="681"/>
      <c r="H82" s="682"/>
      <c r="I82" s="683"/>
      <c r="J82" s="670"/>
      <c r="K82" s="636"/>
      <c r="L82" s="562" t="s">
        <v>139</v>
      </c>
      <c r="M82" s="697"/>
      <c r="N82" s="736">
        <f>Budgeted_Enter_Data!C14</f>
        <v>0</v>
      </c>
      <c r="O82" s="737">
        <f>Expended_Enter_Data!C14</f>
        <v>0</v>
      </c>
      <c r="GQ82" s="527"/>
      <c r="GR82" s="527"/>
      <c r="GS82" s="527"/>
      <c r="GT82" s="527"/>
      <c r="GU82" s="527"/>
      <c r="GV82" s="527"/>
      <c r="GW82" s="527"/>
      <c r="GX82" s="527"/>
    </row>
    <row r="83" spans="2:206" s="530" customFormat="1" ht="14.5" customHeight="1" x14ac:dyDescent="0.35">
      <c r="B83" s="637" t="s">
        <v>266</v>
      </c>
      <c r="C83" s="638"/>
      <c r="D83" s="638"/>
      <c r="E83" s="638"/>
      <c r="F83" s="638"/>
      <c r="G83" s="638"/>
      <c r="H83" s="638"/>
      <c r="I83" s="639"/>
      <c r="J83" s="671"/>
      <c r="K83" s="641"/>
      <c r="L83" s="562" t="s">
        <v>140</v>
      </c>
      <c r="M83" s="563"/>
      <c r="N83" s="734">
        <f>Budgeted_Enter_Data!D14</f>
        <v>0</v>
      </c>
      <c r="O83" s="735">
        <f>Expended_Enter_Data!D14</f>
        <v>0</v>
      </c>
      <c r="GQ83" s="527"/>
      <c r="GR83" s="527"/>
      <c r="GS83" s="527"/>
      <c r="GT83" s="527"/>
      <c r="GU83" s="527"/>
      <c r="GV83" s="527"/>
      <c r="GW83" s="527"/>
      <c r="GX83" s="527"/>
    </row>
    <row r="84" spans="2:206" s="530" customFormat="1" ht="14.5" customHeight="1" x14ac:dyDescent="0.35">
      <c r="B84" s="569"/>
      <c r="C84" s="570"/>
      <c r="D84" s="570"/>
      <c r="E84" s="570"/>
      <c r="F84" s="570"/>
      <c r="G84" s="570"/>
      <c r="H84" s="570"/>
      <c r="I84" s="571"/>
      <c r="J84" s="671"/>
      <c r="K84" s="641"/>
      <c r="L84" s="562" t="s">
        <v>35</v>
      </c>
      <c r="M84" s="563"/>
      <c r="N84" s="734">
        <f>Budgeted_Enter_Data!E14</f>
        <v>0</v>
      </c>
      <c r="O84" s="735">
        <f>Expended_Enter_Data!E14</f>
        <v>0</v>
      </c>
      <c r="GQ84" s="527"/>
      <c r="GR84" s="527"/>
      <c r="GS84" s="527"/>
      <c r="GT84" s="527"/>
      <c r="GU84" s="527"/>
      <c r="GV84" s="527"/>
      <c r="GW84" s="527"/>
      <c r="GX84" s="527"/>
    </row>
    <row r="85" spans="2:206" s="530" customFormat="1" ht="14.5" customHeight="1" x14ac:dyDescent="0.35">
      <c r="B85" s="569"/>
      <c r="C85" s="570"/>
      <c r="D85" s="570"/>
      <c r="E85" s="570"/>
      <c r="F85" s="570"/>
      <c r="G85" s="570"/>
      <c r="H85" s="570"/>
      <c r="I85" s="571"/>
      <c r="J85" s="671"/>
      <c r="K85" s="641"/>
      <c r="L85" s="562" t="s">
        <v>36</v>
      </c>
      <c r="M85" s="563"/>
      <c r="N85" s="734">
        <f>Budgeted_Enter_Data!F14</f>
        <v>0</v>
      </c>
      <c r="O85" s="735">
        <f>Expended_Enter_Data!F14</f>
        <v>0</v>
      </c>
      <c r="GQ85" s="527"/>
      <c r="GR85" s="527"/>
      <c r="GS85" s="527"/>
      <c r="GT85" s="527"/>
      <c r="GU85" s="527"/>
      <c r="GV85" s="527"/>
      <c r="GW85" s="527"/>
      <c r="GX85" s="527"/>
    </row>
    <row r="86" spans="2:206" s="530" customFormat="1" ht="14.5" customHeight="1" x14ac:dyDescent="0.35">
      <c r="B86" s="642"/>
      <c r="C86" s="643"/>
      <c r="D86" s="643"/>
      <c r="E86" s="643"/>
      <c r="F86" s="643"/>
      <c r="G86" s="643"/>
      <c r="H86" s="643"/>
      <c r="I86" s="644"/>
      <c r="J86" s="672"/>
      <c r="K86" s="646"/>
      <c r="L86" s="577" t="s">
        <v>141</v>
      </c>
      <c r="M86" s="578"/>
      <c r="N86" s="738">
        <f>Budgeted_Enter_Data!G14</f>
        <v>0</v>
      </c>
      <c r="O86" s="739">
        <f>Expended_Enter_Data!G14</f>
        <v>0</v>
      </c>
      <c r="GQ86" s="527"/>
      <c r="GR86" s="527"/>
      <c r="GS86" s="527"/>
      <c r="GT86" s="527"/>
      <c r="GU86" s="527"/>
      <c r="GV86" s="527"/>
      <c r="GW86" s="527"/>
      <c r="GX86" s="527"/>
    </row>
    <row r="87" spans="2:206" s="530" customFormat="1" ht="14.5" customHeight="1" x14ac:dyDescent="0.35">
      <c r="B87" s="647" t="s">
        <v>142</v>
      </c>
      <c r="C87" s="648"/>
      <c r="D87" s="648"/>
      <c r="E87" s="649" t="s">
        <v>143</v>
      </c>
      <c r="F87" s="650"/>
      <c r="G87" s="651"/>
      <c r="H87" s="652" t="s">
        <v>144</v>
      </c>
      <c r="I87" s="653"/>
      <c r="J87" s="653"/>
      <c r="K87" s="654"/>
      <c r="L87" s="655" t="s">
        <v>145</v>
      </c>
      <c r="M87" s="655"/>
      <c r="N87" s="655" t="s">
        <v>146</v>
      </c>
      <c r="O87" s="656"/>
      <c r="GQ87" s="527"/>
      <c r="GR87" s="527"/>
      <c r="GS87" s="527"/>
      <c r="GT87" s="527"/>
      <c r="GU87" s="527"/>
      <c r="GV87" s="527"/>
      <c r="GW87" s="527"/>
      <c r="GX87" s="527"/>
    </row>
    <row r="88" spans="2:206" s="530" customFormat="1" ht="32" customHeight="1" x14ac:dyDescent="0.35">
      <c r="B88" s="590"/>
      <c r="C88" s="591"/>
      <c r="D88" s="592"/>
      <c r="E88" s="593"/>
      <c r="F88" s="594"/>
      <c r="G88" s="595"/>
      <c r="H88" s="657" t="s">
        <v>186</v>
      </c>
      <c r="I88" s="658"/>
      <c r="J88" s="657" t="s">
        <v>187</v>
      </c>
      <c r="K88" s="658"/>
      <c r="L88" s="659" t="s">
        <v>168</v>
      </c>
      <c r="M88" s="659"/>
      <c r="N88" s="659" t="s">
        <v>224</v>
      </c>
      <c r="O88" s="660"/>
      <c r="GQ88" s="527"/>
      <c r="GR88" s="527"/>
      <c r="GS88" s="527"/>
      <c r="GT88" s="527"/>
      <c r="GU88" s="527"/>
      <c r="GV88" s="527"/>
      <c r="GW88" s="527"/>
      <c r="GX88" s="527"/>
    </row>
    <row r="89" spans="2:206" ht="15.5" customHeight="1" x14ac:dyDescent="0.35">
      <c r="B89" s="515" t="s">
        <v>273</v>
      </c>
      <c r="C89" s="516"/>
      <c r="D89" s="517"/>
      <c r="E89" s="518" t="s">
        <v>214</v>
      </c>
      <c r="F89" s="519"/>
      <c r="G89" s="520"/>
      <c r="H89" s="601" t="s">
        <v>41</v>
      </c>
      <c r="I89" s="601" t="s">
        <v>42</v>
      </c>
      <c r="J89" s="601" t="s">
        <v>41</v>
      </c>
      <c r="K89" s="601" t="s">
        <v>42</v>
      </c>
      <c r="L89" s="602"/>
      <c r="M89" s="602"/>
      <c r="N89" s="603" t="s">
        <v>14</v>
      </c>
      <c r="O89" s="604" t="s">
        <v>46</v>
      </c>
    </row>
    <row r="90" spans="2:206" ht="39" customHeight="1" x14ac:dyDescent="0.35">
      <c r="B90" s="521"/>
      <c r="C90" s="522"/>
      <c r="D90" s="523"/>
      <c r="E90" s="524"/>
      <c r="F90" s="525"/>
      <c r="G90" s="526"/>
      <c r="H90" s="740" t="str">
        <f>Summary!F20</f>
        <v>.</v>
      </c>
      <c r="I90" s="740" t="str">
        <f>Summary!G20</f>
        <v>.</v>
      </c>
      <c r="J90" s="741" t="str">
        <f>Summary!F21</f>
        <v>.</v>
      </c>
      <c r="K90" s="741" t="str">
        <f>Summary!G21</f>
        <v>.</v>
      </c>
      <c r="L90" s="605" t="s">
        <v>323</v>
      </c>
      <c r="M90" s="606"/>
      <c r="N90" s="747">
        <f>Budgeted_Enter_Data!C14</f>
        <v>0</v>
      </c>
      <c r="O90" s="748">
        <f>Expended_Enter_Data!C14</f>
        <v>0</v>
      </c>
      <c r="P90" s="661"/>
    </row>
    <row r="91" spans="2:206" ht="18" customHeight="1" x14ac:dyDescent="0.35">
      <c r="B91" s="608" t="s">
        <v>151</v>
      </c>
      <c r="C91" s="609"/>
      <c r="D91" s="609"/>
      <c r="E91" s="610"/>
      <c r="F91" s="610"/>
      <c r="G91" s="610"/>
      <c r="H91" s="610"/>
      <c r="I91" s="610"/>
      <c r="J91" s="610"/>
      <c r="K91" s="610"/>
      <c r="L91" s="610"/>
      <c r="M91" s="611"/>
      <c r="N91" s="611"/>
      <c r="O91" s="612"/>
    </row>
    <row r="92" spans="2:206" s="615" customFormat="1" ht="35.25" customHeight="1" thickBot="1" x14ac:dyDescent="0.4">
      <c r="B92" s="673" t="s">
        <v>215</v>
      </c>
      <c r="C92" s="674"/>
      <c r="D92" s="674"/>
      <c r="E92" s="675"/>
      <c r="F92" s="675"/>
      <c r="G92" s="675"/>
      <c r="H92" s="675"/>
      <c r="I92" s="675"/>
      <c r="J92" s="675"/>
      <c r="K92" s="675"/>
      <c r="L92" s="675"/>
      <c r="M92" s="676"/>
      <c r="N92" s="676"/>
      <c r="O92" s="677"/>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c r="CG92" s="530"/>
      <c r="CH92" s="530"/>
      <c r="CI92" s="530"/>
      <c r="CJ92" s="530"/>
      <c r="CK92" s="530"/>
      <c r="CL92" s="530"/>
      <c r="CM92" s="530"/>
      <c r="CN92" s="530"/>
      <c r="CO92" s="530"/>
      <c r="CP92" s="530"/>
      <c r="CQ92" s="530"/>
      <c r="CR92" s="530"/>
      <c r="CS92" s="530"/>
      <c r="CT92" s="530"/>
      <c r="CU92" s="530"/>
      <c r="CV92" s="530"/>
      <c r="CW92" s="530"/>
      <c r="CX92" s="530"/>
      <c r="CY92" s="530"/>
      <c r="CZ92" s="530"/>
      <c r="DA92" s="530"/>
      <c r="DB92" s="530"/>
      <c r="DC92" s="530"/>
      <c r="DD92" s="530"/>
      <c r="DE92" s="530"/>
      <c r="DF92" s="530"/>
      <c r="DG92" s="530"/>
      <c r="DH92" s="530"/>
      <c r="DI92" s="530"/>
      <c r="DJ92" s="530"/>
      <c r="DK92" s="530"/>
      <c r="DL92" s="530"/>
      <c r="DM92" s="530"/>
      <c r="DN92" s="530"/>
      <c r="DO92" s="530"/>
      <c r="DP92" s="530"/>
      <c r="DQ92" s="530"/>
      <c r="DR92" s="530"/>
      <c r="DS92" s="530"/>
      <c r="DT92" s="530"/>
      <c r="DU92" s="530"/>
      <c r="DV92" s="530"/>
      <c r="DW92" s="530"/>
      <c r="DX92" s="530"/>
      <c r="DY92" s="530"/>
      <c r="DZ92" s="530"/>
      <c r="EA92" s="530"/>
      <c r="EB92" s="530"/>
      <c r="EC92" s="530"/>
      <c r="ED92" s="530"/>
      <c r="EE92" s="530"/>
      <c r="EF92" s="530"/>
      <c r="EG92" s="530"/>
      <c r="EH92" s="530"/>
      <c r="EI92" s="530"/>
      <c r="EJ92" s="530"/>
      <c r="EK92" s="530"/>
      <c r="EL92" s="530"/>
      <c r="EM92" s="530"/>
      <c r="EN92" s="530"/>
      <c r="EO92" s="530"/>
      <c r="EP92" s="530"/>
      <c r="EQ92" s="530"/>
      <c r="ER92" s="530"/>
      <c r="ES92" s="530"/>
      <c r="ET92" s="530"/>
      <c r="EU92" s="530"/>
      <c r="EV92" s="530"/>
      <c r="EW92" s="530"/>
      <c r="EX92" s="530"/>
      <c r="EY92" s="530"/>
      <c r="EZ92" s="530"/>
      <c r="FA92" s="530"/>
      <c r="FB92" s="530"/>
      <c r="FC92" s="530"/>
      <c r="FD92" s="530"/>
      <c r="FE92" s="530"/>
      <c r="FF92" s="530"/>
      <c r="FG92" s="530"/>
      <c r="FH92" s="530"/>
      <c r="FI92" s="530"/>
      <c r="FJ92" s="530"/>
      <c r="FK92" s="530"/>
      <c r="FL92" s="530"/>
      <c r="FM92" s="530"/>
      <c r="FN92" s="530"/>
      <c r="FO92" s="530"/>
      <c r="FP92" s="530"/>
      <c r="FQ92" s="530"/>
      <c r="FR92" s="530"/>
      <c r="FS92" s="530"/>
      <c r="FT92" s="530"/>
      <c r="FU92" s="530"/>
      <c r="FV92" s="530"/>
      <c r="FW92" s="530"/>
      <c r="FX92" s="530"/>
      <c r="FY92" s="530"/>
      <c r="FZ92" s="530"/>
      <c r="GA92" s="530"/>
      <c r="GB92" s="530"/>
      <c r="GC92" s="530"/>
      <c r="GD92" s="530"/>
      <c r="GE92" s="530"/>
      <c r="GF92" s="530"/>
      <c r="GG92" s="530"/>
      <c r="GH92" s="530"/>
      <c r="GI92" s="530"/>
      <c r="GJ92" s="530"/>
      <c r="GK92" s="530"/>
      <c r="GL92" s="530"/>
      <c r="GM92" s="530"/>
      <c r="GN92" s="530"/>
      <c r="GO92" s="530"/>
      <c r="GP92" s="530"/>
      <c r="GQ92" s="530"/>
      <c r="GR92" s="530"/>
      <c r="GS92" s="530"/>
      <c r="GT92" s="530"/>
      <c r="GU92" s="530"/>
      <c r="GV92" s="530"/>
      <c r="GW92" s="530"/>
      <c r="GX92" s="530"/>
    </row>
    <row r="93" spans="2:206" s="615" customFormat="1" ht="5" customHeight="1" thickBot="1" x14ac:dyDescent="0.4">
      <c r="B93" s="678"/>
      <c r="C93" s="679"/>
      <c r="D93" s="679"/>
      <c r="E93" s="679"/>
      <c r="F93" s="679"/>
      <c r="G93" s="679"/>
      <c r="H93" s="679"/>
      <c r="I93" s="679"/>
      <c r="J93" s="679"/>
      <c r="K93" s="679"/>
      <c r="L93" s="679"/>
      <c r="M93" s="679"/>
      <c r="N93" s="679"/>
      <c r="O93" s="68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0"/>
      <c r="BX93" s="530"/>
      <c r="BY93" s="530"/>
      <c r="BZ93" s="530"/>
      <c r="CA93" s="530"/>
      <c r="CB93" s="530"/>
      <c r="CC93" s="530"/>
      <c r="CD93" s="530"/>
      <c r="CE93" s="530"/>
      <c r="CF93" s="530"/>
      <c r="CG93" s="530"/>
      <c r="CH93" s="530"/>
      <c r="CI93" s="530"/>
      <c r="CJ93" s="530"/>
      <c r="CK93" s="530"/>
      <c r="CL93" s="530"/>
      <c r="CM93" s="530"/>
      <c r="CN93" s="530"/>
      <c r="CO93" s="530"/>
      <c r="CP93" s="530"/>
      <c r="CQ93" s="530"/>
      <c r="CR93" s="530"/>
      <c r="CS93" s="530"/>
      <c r="CT93" s="530"/>
      <c r="CU93" s="530"/>
      <c r="CV93" s="530"/>
      <c r="CW93" s="530"/>
      <c r="CX93" s="530"/>
      <c r="CY93" s="530"/>
      <c r="CZ93" s="530"/>
      <c r="DA93" s="530"/>
      <c r="DB93" s="530"/>
      <c r="DC93" s="530"/>
      <c r="DD93" s="530"/>
      <c r="DE93" s="530"/>
      <c r="DF93" s="530"/>
      <c r="DG93" s="530"/>
      <c r="DH93" s="530"/>
      <c r="DI93" s="530"/>
      <c r="DJ93" s="530"/>
      <c r="DK93" s="530"/>
      <c r="DL93" s="530"/>
      <c r="DM93" s="530"/>
      <c r="DN93" s="530"/>
      <c r="DO93" s="530"/>
      <c r="DP93" s="530"/>
      <c r="DQ93" s="530"/>
      <c r="DR93" s="530"/>
      <c r="DS93" s="530"/>
      <c r="DT93" s="530"/>
      <c r="DU93" s="530"/>
      <c r="DV93" s="530"/>
      <c r="DW93" s="530"/>
      <c r="DX93" s="530"/>
      <c r="DY93" s="530"/>
      <c r="DZ93" s="530"/>
      <c r="EA93" s="530"/>
      <c r="EB93" s="530"/>
      <c r="EC93" s="530"/>
      <c r="ED93" s="530"/>
      <c r="EE93" s="530"/>
      <c r="EF93" s="530"/>
      <c r="EG93" s="530"/>
      <c r="EH93" s="530"/>
      <c r="EI93" s="530"/>
      <c r="EJ93" s="530"/>
      <c r="EK93" s="530"/>
      <c r="EL93" s="530"/>
      <c r="EM93" s="530"/>
      <c r="EN93" s="530"/>
      <c r="EO93" s="530"/>
      <c r="EP93" s="530"/>
      <c r="EQ93" s="530"/>
      <c r="ER93" s="530"/>
      <c r="ES93" s="530"/>
      <c r="ET93" s="530"/>
      <c r="EU93" s="530"/>
      <c r="EV93" s="530"/>
      <c r="EW93" s="530"/>
      <c r="EX93" s="530"/>
      <c r="EY93" s="530"/>
      <c r="EZ93" s="530"/>
      <c r="FA93" s="530"/>
      <c r="FB93" s="530"/>
      <c r="FC93" s="530"/>
      <c r="FD93" s="530"/>
      <c r="FE93" s="530"/>
      <c r="FF93" s="530"/>
      <c r="FG93" s="530"/>
      <c r="FH93" s="530"/>
      <c r="FI93" s="530"/>
      <c r="FJ93" s="530"/>
      <c r="FK93" s="530"/>
      <c r="FL93" s="530"/>
      <c r="FM93" s="530"/>
      <c r="FN93" s="530"/>
      <c r="FO93" s="530"/>
      <c r="FP93" s="530"/>
      <c r="FQ93" s="530"/>
      <c r="FR93" s="530"/>
      <c r="FS93" s="530"/>
      <c r="FT93" s="530"/>
      <c r="FU93" s="530"/>
      <c r="FV93" s="530"/>
      <c r="FW93" s="530"/>
      <c r="FX93" s="530"/>
      <c r="FY93" s="530"/>
      <c r="FZ93" s="530"/>
      <c r="GA93" s="530"/>
      <c r="GB93" s="530"/>
      <c r="GC93" s="530"/>
      <c r="GD93" s="530"/>
      <c r="GE93" s="530"/>
      <c r="GF93" s="530"/>
      <c r="GG93" s="530"/>
      <c r="GH93" s="530"/>
      <c r="GI93" s="530"/>
      <c r="GJ93" s="530"/>
      <c r="GK93" s="530"/>
      <c r="GL93" s="530"/>
      <c r="GM93" s="530"/>
      <c r="GN93" s="530"/>
      <c r="GO93" s="530"/>
      <c r="GP93" s="530"/>
      <c r="GQ93" s="530"/>
      <c r="GR93" s="530"/>
      <c r="GS93" s="530"/>
      <c r="GT93" s="530"/>
      <c r="GU93" s="530"/>
      <c r="GV93" s="530"/>
      <c r="GW93" s="530"/>
      <c r="GX93" s="530"/>
    </row>
    <row r="94" spans="2:206" ht="40.5" customHeight="1" thickBot="1" x14ac:dyDescent="0.4"/>
    <row r="95" spans="2:206" s="530" customFormat="1" ht="25" customHeight="1" x14ac:dyDescent="0.35">
      <c r="B95" s="620" t="s">
        <v>229</v>
      </c>
      <c r="C95" s="543"/>
      <c r="D95" s="543"/>
      <c r="E95" s="543"/>
      <c r="F95" s="543"/>
      <c r="G95" s="543"/>
      <c r="H95" s="543"/>
      <c r="I95" s="543"/>
      <c r="J95" s="543"/>
      <c r="K95" s="543"/>
      <c r="L95" s="543"/>
      <c r="M95" s="621"/>
      <c r="N95" s="622" t="s">
        <v>163</v>
      </c>
      <c r="O95" s="545" t="s">
        <v>162</v>
      </c>
      <c r="GQ95" s="527"/>
      <c r="GR95" s="527"/>
      <c r="GS95" s="527"/>
      <c r="GT95" s="527"/>
      <c r="GU95" s="527"/>
      <c r="GV95" s="527"/>
      <c r="GW95" s="527"/>
      <c r="GX95" s="527"/>
    </row>
    <row r="96" spans="2:206" s="530" customFormat="1" ht="14.5" customHeight="1" x14ac:dyDescent="0.35">
      <c r="B96" s="555" t="s">
        <v>167</v>
      </c>
      <c r="C96" s="556"/>
      <c r="D96" s="556"/>
      <c r="E96" s="625" t="s">
        <v>137</v>
      </c>
      <c r="F96" s="624"/>
      <c r="G96" s="694"/>
      <c r="H96" s="627"/>
      <c r="I96" s="695"/>
      <c r="J96" s="627"/>
      <c r="K96" s="628"/>
      <c r="L96" s="553" t="s">
        <v>138</v>
      </c>
      <c r="M96" s="554"/>
      <c r="N96" s="734">
        <f>Budgeted_Enter_Data!B15</f>
        <v>0</v>
      </c>
      <c r="O96" s="735">
        <f>Expended_Enter_Data!B15</f>
        <v>0</v>
      </c>
      <c r="GQ96" s="527"/>
      <c r="GR96" s="527"/>
      <c r="GS96" s="527"/>
      <c r="GT96" s="527"/>
      <c r="GU96" s="527"/>
      <c r="GV96" s="527"/>
      <c r="GW96" s="527"/>
      <c r="GX96" s="527"/>
    </row>
    <row r="97" spans="2:206" s="530" customFormat="1" ht="14.5" customHeight="1" x14ac:dyDescent="0.35">
      <c r="B97" s="631"/>
      <c r="C97" s="632"/>
      <c r="D97" s="632"/>
      <c r="E97" s="633"/>
      <c r="F97" s="632"/>
      <c r="G97" s="681"/>
      <c r="H97" s="682"/>
      <c r="I97" s="683"/>
      <c r="J97" s="635"/>
      <c r="K97" s="636"/>
      <c r="L97" s="562" t="s">
        <v>139</v>
      </c>
      <c r="M97" s="563"/>
      <c r="N97" s="736">
        <f>Budgeted_Enter_Data!C15</f>
        <v>0</v>
      </c>
      <c r="O97" s="737">
        <f>Expended_Enter_Data!C15</f>
        <v>0</v>
      </c>
      <c r="GQ97" s="527"/>
      <c r="GR97" s="527"/>
      <c r="GS97" s="527"/>
      <c r="GT97" s="527"/>
      <c r="GU97" s="527"/>
      <c r="GV97" s="527"/>
      <c r="GW97" s="527"/>
      <c r="GX97" s="527"/>
    </row>
    <row r="98" spans="2:206" s="530" customFormat="1" ht="14.5" customHeight="1" x14ac:dyDescent="0.35">
      <c r="B98" s="637" t="s">
        <v>216</v>
      </c>
      <c r="C98" s="638"/>
      <c r="D98" s="638"/>
      <c r="E98" s="638"/>
      <c r="F98" s="638"/>
      <c r="G98" s="638"/>
      <c r="H98" s="638"/>
      <c r="I98" s="639"/>
      <c r="J98" s="671"/>
      <c r="K98" s="641"/>
      <c r="L98" s="562" t="s">
        <v>140</v>
      </c>
      <c r="M98" s="563"/>
      <c r="N98" s="734">
        <f>Budgeted_Enter_Data!D15</f>
        <v>0</v>
      </c>
      <c r="O98" s="735">
        <f>Expended_Enter_Data!D15</f>
        <v>0</v>
      </c>
      <c r="GQ98" s="527"/>
      <c r="GR98" s="527"/>
      <c r="GS98" s="527"/>
      <c r="GT98" s="527"/>
      <c r="GU98" s="527"/>
      <c r="GV98" s="527"/>
      <c r="GW98" s="527"/>
      <c r="GX98" s="527"/>
    </row>
    <row r="99" spans="2:206" s="530" customFormat="1" ht="14.5" customHeight="1" x14ac:dyDescent="0.35">
      <c r="B99" s="569"/>
      <c r="C99" s="570"/>
      <c r="D99" s="570"/>
      <c r="E99" s="570"/>
      <c r="F99" s="570"/>
      <c r="G99" s="570"/>
      <c r="H99" s="570"/>
      <c r="I99" s="571"/>
      <c r="J99" s="671"/>
      <c r="K99" s="641"/>
      <c r="L99" s="562" t="s">
        <v>35</v>
      </c>
      <c r="M99" s="563"/>
      <c r="N99" s="734">
        <f>Budgeted_Enter_Data!E15</f>
        <v>0</v>
      </c>
      <c r="O99" s="735">
        <f>Expended_Enter_Data!E15</f>
        <v>0</v>
      </c>
      <c r="GQ99" s="527"/>
      <c r="GR99" s="527"/>
      <c r="GS99" s="527"/>
      <c r="GT99" s="527"/>
      <c r="GU99" s="527"/>
      <c r="GV99" s="527"/>
      <c r="GW99" s="527"/>
      <c r="GX99" s="527"/>
    </row>
    <row r="100" spans="2:206" s="530" customFormat="1" ht="14.5" customHeight="1" x14ac:dyDescent="0.35">
      <c r="B100" s="569"/>
      <c r="C100" s="570"/>
      <c r="D100" s="570"/>
      <c r="E100" s="570"/>
      <c r="F100" s="570"/>
      <c r="G100" s="570"/>
      <c r="H100" s="570"/>
      <c r="I100" s="571"/>
      <c r="J100" s="671"/>
      <c r="K100" s="641"/>
      <c r="L100" s="562" t="s">
        <v>36</v>
      </c>
      <c r="M100" s="563"/>
      <c r="N100" s="734">
        <f>Budgeted_Enter_Data!F15</f>
        <v>0</v>
      </c>
      <c r="O100" s="735">
        <f>Expended_Enter_Data!F15</f>
        <v>0</v>
      </c>
      <c r="GQ100" s="527"/>
      <c r="GR100" s="527"/>
      <c r="GS100" s="527"/>
      <c r="GT100" s="527"/>
      <c r="GU100" s="527"/>
      <c r="GV100" s="527"/>
      <c r="GW100" s="527"/>
      <c r="GX100" s="527"/>
    </row>
    <row r="101" spans="2:206" s="530" customFormat="1" ht="14.5" customHeight="1" x14ac:dyDescent="0.35">
      <c r="B101" s="642"/>
      <c r="C101" s="643"/>
      <c r="D101" s="643"/>
      <c r="E101" s="643"/>
      <c r="F101" s="643"/>
      <c r="G101" s="643"/>
      <c r="H101" s="643"/>
      <c r="I101" s="644"/>
      <c r="J101" s="672"/>
      <c r="K101" s="646"/>
      <c r="L101" s="577" t="s">
        <v>141</v>
      </c>
      <c r="M101" s="578"/>
      <c r="N101" s="734">
        <f>Budgeted_Enter_Data!G15</f>
        <v>0</v>
      </c>
      <c r="O101" s="735">
        <f>Expended_Enter_Data!G15</f>
        <v>0</v>
      </c>
      <c r="GQ101" s="527"/>
      <c r="GR101" s="527"/>
      <c r="GS101" s="527"/>
      <c r="GT101" s="527"/>
      <c r="GU101" s="527"/>
      <c r="GV101" s="527"/>
      <c r="GW101" s="527"/>
      <c r="GX101" s="527"/>
    </row>
    <row r="102" spans="2:206" s="530" customFormat="1" ht="14.5" customHeight="1" x14ac:dyDescent="0.35">
      <c r="B102" s="647" t="s">
        <v>142</v>
      </c>
      <c r="C102" s="648"/>
      <c r="D102" s="648"/>
      <c r="E102" s="649" t="s">
        <v>143</v>
      </c>
      <c r="F102" s="650"/>
      <c r="G102" s="651"/>
      <c r="H102" s="652" t="s">
        <v>144</v>
      </c>
      <c r="I102" s="653"/>
      <c r="J102" s="653"/>
      <c r="K102" s="654"/>
      <c r="L102" s="655" t="s">
        <v>145</v>
      </c>
      <c r="M102" s="655"/>
      <c r="N102" s="655" t="s">
        <v>146</v>
      </c>
      <c r="O102" s="656"/>
      <c r="GQ102" s="527"/>
      <c r="GR102" s="527"/>
      <c r="GS102" s="527"/>
      <c r="GT102" s="527"/>
      <c r="GU102" s="527"/>
      <c r="GV102" s="527"/>
      <c r="GW102" s="527"/>
      <c r="GX102" s="527"/>
    </row>
    <row r="103" spans="2:206" s="530" customFormat="1" ht="31.5" customHeight="1" x14ac:dyDescent="0.35">
      <c r="B103" s="590"/>
      <c r="C103" s="591"/>
      <c r="D103" s="592"/>
      <c r="E103" s="593"/>
      <c r="F103" s="594"/>
      <c r="G103" s="595"/>
      <c r="H103" s="657" t="s">
        <v>186</v>
      </c>
      <c r="I103" s="658"/>
      <c r="J103" s="657" t="s">
        <v>187</v>
      </c>
      <c r="K103" s="658"/>
      <c r="L103" s="659" t="s">
        <v>168</v>
      </c>
      <c r="M103" s="659"/>
      <c r="N103" s="659" t="s">
        <v>188</v>
      </c>
      <c r="O103" s="660"/>
      <c r="GQ103" s="527"/>
      <c r="GR103" s="527"/>
      <c r="GS103" s="527"/>
      <c r="GT103" s="527"/>
      <c r="GU103" s="527"/>
      <c r="GV103" s="527"/>
      <c r="GW103" s="527"/>
      <c r="GX103" s="527"/>
    </row>
    <row r="104" spans="2:206" ht="15.5" customHeight="1" x14ac:dyDescent="0.35">
      <c r="B104" s="515" t="s">
        <v>217</v>
      </c>
      <c r="C104" s="516"/>
      <c r="D104" s="517"/>
      <c r="E104" s="518" t="s">
        <v>270</v>
      </c>
      <c r="F104" s="519"/>
      <c r="G104" s="520"/>
      <c r="H104" s="601" t="s">
        <v>41</v>
      </c>
      <c r="I104" s="601" t="s">
        <v>42</v>
      </c>
      <c r="J104" s="601" t="s">
        <v>41</v>
      </c>
      <c r="K104" s="601" t="s">
        <v>42</v>
      </c>
      <c r="L104" s="602"/>
      <c r="M104" s="602"/>
      <c r="N104" s="603" t="s">
        <v>14</v>
      </c>
      <c r="O104" s="604" t="s">
        <v>46</v>
      </c>
    </row>
    <row r="105" spans="2:206" ht="80" customHeight="1" x14ac:dyDescent="0.35">
      <c r="B105" s="521"/>
      <c r="C105" s="522"/>
      <c r="D105" s="523"/>
      <c r="E105" s="524"/>
      <c r="F105" s="525"/>
      <c r="G105" s="526"/>
      <c r="H105" s="740" t="str">
        <f>Summary!F22</f>
        <v>.</v>
      </c>
      <c r="I105" s="740" t="str">
        <f>Summary!G22</f>
        <v>.</v>
      </c>
      <c r="J105" s="741" t="str">
        <f>Summary!F23</f>
        <v>.</v>
      </c>
      <c r="K105" s="741" t="str">
        <f>Summary!G23</f>
        <v>.</v>
      </c>
      <c r="L105" s="605" t="s">
        <v>323</v>
      </c>
      <c r="M105" s="606"/>
      <c r="N105" s="747">
        <f>Budgeted_Enter_Data!C15</f>
        <v>0</v>
      </c>
      <c r="O105" s="748">
        <f>Expended_Enter_Data!C15</f>
        <v>0</v>
      </c>
      <c r="P105" s="661"/>
    </row>
    <row r="106" spans="2:206" ht="18" customHeight="1" x14ac:dyDescent="0.35">
      <c r="B106" s="608" t="s">
        <v>151</v>
      </c>
      <c r="C106" s="609"/>
      <c r="D106" s="609"/>
      <c r="E106" s="610"/>
      <c r="F106" s="610"/>
      <c r="G106" s="610"/>
      <c r="H106" s="610"/>
      <c r="I106" s="610"/>
      <c r="J106" s="610"/>
      <c r="K106" s="610"/>
      <c r="L106" s="610"/>
      <c r="M106" s="611"/>
      <c r="N106" s="611"/>
      <c r="O106" s="612"/>
    </row>
    <row r="107" spans="2:206" s="615" customFormat="1" ht="35.25" customHeight="1" thickBot="1" x14ac:dyDescent="0.4">
      <c r="B107" s="673" t="s">
        <v>218</v>
      </c>
      <c r="C107" s="674"/>
      <c r="D107" s="674"/>
      <c r="E107" s="675"/>
      <c r="F107" s="675"/>
      <c r="G107" s="675"/>
      <c r="H107" s="675"/>
      <c r="I107" s="675"/>
      <c r="J107" s="675"/>
      <c r="K107" s="675"/>
      <c r="L107" s="675"/>
      <c r="M107" s="676"/>
      <c r="N107" s="676"/>
      <c r="O107" s="677"/>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c r="BR107" s="530"/>
      <c r="BS107" s="530"/>
      <c r="BT107" s="530"/>
      <c r="BU107" s="530"/>
      <c r="BV107" s="530"/>
      <c r="BW107" s="530"/>
      <c r="BX107" s="530"/>
      <c r="BY107" s="530"/>
      <c r="BZ107" s="530"/>
      <c r="CA107" s="530"/>
      <c r="CB107" s="530"/>
      <c r="CC107" s="530"/>
      <c r="CD107" s="530"/>
      <c r="CE107" s="530"/>
      <c r="CF107" s="530"/>
      <c r="CG107" s="530"/>
      <c r="CH107" s="530"/>
      <c r="CI107" s="530"/>
      <c r="CJ107" s="530"/>
      <c r="CK107" s="530"/>
      <c r="CL107" s="530"/>
      <c r="CM107" s="530"/>
      <c r="CN107" s="530"/>
      <c r="CO107" s="530"/>
      <c r="CP107" s="530"/>
      <c r="CQ107" s="530"/>
      <c r="CR107" s="530"/>
      <c r="CS107" s="530"/>
      <c r="CT107" s="530"/>
      <c r="CU107" s="530"/>
      <c r="CV107" s="530"/>
      <c r="CW107" s="530"/>
      <c r="CX107" s="530"/>
      <c r="CY107" s="530"/>
      <c r="CZ107" s="530"/>
      <c r="DA107" s="530"/>
      <c r="DB107" s="530"/>
      <c r="DC107" s="530"/>
      <c r="DD107" s="530"/>
      <c r="DE107" s="530"/>
      <c r="DF107" s="530"/>
      <c r="DG107" s="530"/>
      <c r="DH107" s="530"/>
      <c r="DI107" s="530"/>
      <c r="DJ107" s="530"/>
      <c r="DK107" s="530"/>
      <c r="DL107" s="530"/>
      <c r="DM107" s="530"/>
      <c r="DN107" s="530"/>
      <c r="DO107" s="530"/>
      <c r="DP107" s="530"/>
      <c r="DQ107" s="530"/>
      <c r="DR107" s="530"/>
      <c r="DS107" s="530"/>
      <c r="DT107" s="530"/>
      <c r="DU107" s="530"/>
      <c r="DV107" s="530"/>
      <c r="DW107" s="530"/>
      <c r="DX107" s="530"/>
      <c r="DY107" s="530"/>
      <c r="DZ107" s="530"/>
      <c r="EA107" s="530"/>
      <c r="EB107" s="530"/>
      <c r="EC107" s="530"/>
      <c r="ED107" s="530"/>
      <c r="EE107" s="530"/>
      <c r="EF107" s="530"/>
      <c r="EG107" s="530"/>
      <c r="EH107" s="530"/>
      <c r="EI107" s="530"/>
      <c r="EJ107" s="530"/>
      <c r="EK107" s="530"/>
      <c r="EL107" s="530"/>
      <c r="EM107" s="530"/>
      <c r="EN107" s="530"/>
      <c r="EO107" s="530"/>
      <c r="EP107" s="530"/>
      <c r="EQ107" s="530"/>
      <c r="ER107" s="530"/>
      <c r="ES107" s="530"/>
      <c r="ET107" s="530"/>
      <c r="EU107" s="530"/>
      <c r="EV107" s="530"/>
      <c r="EW107" s="530"/>
      <c r="EX107" s="530"/>
      <c r="EY107" s="530"/>
      <c r="EZ107" s="530"/>
      <c r="FA107" s="530"/>
      <c r="FB107" s="530"/>
      <c r="FC107" s="530"/>
      <c r="FD107" s="530"/>
      <c r="FE107" s="530"/>
      <c r="FF107" s="530"/>
      <c r="FG107" s="530"/>
      <c r="FH107" s="530"/>
      <c r="FI107" s="530"/>
      <c r="FJ107" s="530"/>
      <c r="FK107" s="530"/>
      <c r="FL107" s="530"/>
      <c r="FM107" s="530"/>
      <c r="FN107" s="530"/>
      <c r="FO107" s="530"/>
      <c r="FP107" s="530"/>
      <c r="FQ107" s="530"/>
      <c r="FR107" s="530"/>
      <c r="FS107" s="530"/>
      <c r="FT107" s="530"/>
      <c r="FU107" s="530"/>
      <c r="FV107" s="530"/>
      <c r="FW107" s="530"/>
      <c r="FX107" s="530"/>
      <c r="FY107" s="530"/>
      <c r="FZ107" s="530"/>
      <c r="GA107" s="530"/>
      <c r="GB107" s="530"/>
      <c r="GC107" s="530"/>
      <c r="GD107" s="530"/>
      <c r="GE107" s="530"/>
      <c r="GF107" s="530"/>
      <c r="GG107" s="530"/>
      <c r="GH107" s="530"/>
      <c r="GI107" s="530"/>
      <c r="GJ107" s="530"/>
      <c r="GK107" s="530"/>
      <c r="GL107" s="530"/>
      <c r="GM107" s="530"/>
      <c r="GN107" s="530"/>
      <c r="GO107" s="530"/>
      <c r="GP107" s="530"/>
      <c r="GQ107" s="530"/>
      <c r="GR107" s="530"/>
      <c r="GS107" s="530"/>
      <c r="GT107" s="530"/>
      <c r="GU107" s="530"/>
      <c r="GV107" s="530"/>
      <c r="GW107" s="530"/>
      <c r="GX107" s="530"/>
    </row>
    <row r="108" spans="2:206" s="615" customFormat="1" ht="5" customHeight="1" thickBot="1" x14ac:dyDescent="0.4">
      <c r="B108" s="678"/>
      <c r="C108" s="679"/>
      <c r="D108" s="679"/>
      <c r="E108" s="679"/>
      <c r="F108" s="679"/>
      <c r="G108" s="679"/>
      <c r="H108" s="679"/>
      <c r="I108" s="679"/>
      <c r="J108" s="679"/>
      <c r="K108" s="679"/>
      <c r="L108" s="679"/>
      <c r="M108" s="679"/>
      <c r="N108" s="679"/>
      <c r="O108" s="68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530"/>
      <c r="BQ108" s="530"/>
      <c r="BR108" s="530"/>
      <c r="BS108" s="530"/>
      <c r="BT108" s="530"/>
      <c r="BU108" s="530"/>
      <c r="BV108" s="530"/>
      <c r="BW108" s="530"/>
      <c r="BX108" s="530"/>
      <c r="BY108" s="530"/>
      <c r="BZ108" s="530"/>
      <c r="CA108" s="530"/>
      <c r="CB108" s="530"/>
      <c r="CC108" s="530"/>
      <c r="CD108" s="530"/>
      <c r="CE108" s="530"/>
      <c r="CF108" s="530"/>
      <c r="CG108" s="530"/>
      <c r="CH108" s="530"/>
      <c r="CI108" s="530"/>
      <c r="CJ108" s="530"/>
      <c r="CK108" s="530"/>
      <c r="CL108" s="530"/>
      <c r="CM108" s="530"/>
      <c r="CN108" s="530"/>
      <c r="CO108" s="530"/>
      <c r="CP108" s="530"/>
      <c r="CQ108" s="530"/>
      <c r="CR108" s="530"/>
      <c r="CS108" s="530"/>
      <c r="CT108" s="530"/>
      <c r="CU108" s="530"/>
      <c r="CV108" s="530"/>
      <c r="CW108" s="530"/>
      <c r="CX108" s="530"/>
      <c r="CY108" s="530"/>
      <c r="CZ108" s="530"/>
      <c r="DA108" s="530"/>
      <c r="DB108" s="530"/>
      <c r="DC108" s="530"/>
      <c r="DD108" s="530"/>
      <c r="DE108" s="530"/>
      <c r="DF108" s="530"/>
      <c r="DG108" s="530"/>
      <c r="DH108" s="530"/>
      <c r="DI108" s="530"/>
      <c r="DJ108" s="530"/>
      <c r="DK108" s="530"/>
      <c r="DL108" s="530"/>
      <c r="DM108" s="530"/>
      <c r="DN108" s="530"/>
      <c r="DO108" s="530"/>
      <c r="DP108" s="530"/>
      <c r="DQ108" s="530"/>
      <c r="DR108" s="530"/>
      <c r="DS108" s="530"/>
      <c r="DT108" s="530"/>
      <c r="DU108" s="530"/>
      <c r="DV108" s="530"/>
      <c r="DW108" s="530"/>
      <c r="DX108" s="530"/>
      <c r="DY108" s="530"/>
      <c r="DZ108" s="530"/>
      <c r="EA108" s="530"/>
      <c r="EB108" s="530"/>
      <c r="EC108" s="530"/>
      <c r="ED108" s="530"/>
      <c r="EE108" s="530"/>
      <c r="EF108" s="530"/>
      <c r="EG108" s="530"/>
      <c r="EH108" s="530"/>
      <c r="EI108" s="530"/>
      <c r="EJ108" s="530"/>
      <c r="EK108" s="530"/>
      <c r="EL108" s="530"/>
      <c r="EM108" s="530"/>
      <c r="EN108" s="530"/>
      <c r="EO108" s="530"/>
      <c r="EP108" s="530"/>
      <c r="EQ108" s="530"/>
      <c r="ER108" s="530"/>
      <c r="ES108" s="530"/>
      <c r="ET108" s="530"/>
      <c r="EU108" s="530"/>
      <c r="EV108" s="530"/>
      <c r="EW108" s="530"/>
      <c r="EX108" s="530"/>
      <c r="EY108" s="530"/>
      <c r="EZ108" s="530"/>
      <c r="FA108" s="530"/>
      <c r="FB108" s="530"/>
      <c r="FC108" s="530"/>
      <c r="FD108" s="530"/>
      <c r="FE108" s="530"/>
      <c r="FF108" s="530"/>
      <c r="FG108" s="530"/>
      <c r="FH108" s="530"/>
      <c r="FI108" s="530"/>
      <c r="FJ108" s="530"/>
      <c r="FK108" s="530"/>
      <c r="FL108" s="530"/>
      <c r="FM108" s="530"/>
      <c r="FN108" s="530"/>
      <c r="FO108" s="530"/>
      <c r="FP108" s="530"/>
      <c r="FQ108" s="530"/>
      <c r="FR108" s="530"/>
      <c r="FS108" s="530"/>
      <c r="FT108" s="530"/>
      <c r="FU108" s="530"/>
      <c r="FV108" s="530"/>
      <c r="FW108" s="530"/>
      <c r="FX108" s="530"/>
      <c r="FY108" s="530"/>
      <c r="FZ108" s="530"/>
      <c r="GA108" s="530"/>
      <c r="GB108" s="530"/>
      <c r="GC108" s="530"/>
      <c r="GD108" s="530"/>
      <c r="GE108" s="530"/>
      <c r="GF108" s="530"/>
      <c r="GG108" s="530"/>
      <c r="GH108" s="530"/>
      <c r="GI108" s="530"/>
      <c r="GJ108" s="530"/>
      <c r="GK108" s="530"/>
      <c r="GL108" s="530"/>
      <c r="GM108" s="530"/>
      <c r="GN108" s="530"/>
      <c r="GO108" s="530"/>
      <c r="GP108" s="530"/>
      <c r="GQ108" s="530"/>
      <c r="GR108" s="530"/>
      <c r="GS108" s="530"/>
      <c r="GT108" s="530"/>
      <c r="GU108" s="530"/>
      <c r="GV108" s="530"/>
      <c r="GW108" s="530"/>
      <c r="GX108" s="530"/>
    </row>
    <row r="109" spans="2:206" ht="40.5" customHeight="1" thickBot="1" x14ac:dyDescent="0.4"/>
    <row r="110" spans="2:206" s="530" customFormat="1" ht="25" customHeight="1" x14ac:dyDescent="0.35">
      <c r="B110" s="620" t="s">
        <v>230</v>
      </c>
      <c r="C110" s="543"/>
      <c r="D110" s="543"/>
      <c r="E110" s="543"/>
      <c r="F110" s="543"/>
      <c r="G110" s="543"/>
      <c r="H110" s="543"/>
      <c r="I110" s="543"/>
      <c r="J110" s="543"/>
      <c r="K110" s="543"/>
      <c r="L110" s="543"/>
      <c r="M110" s="621"/>
      <c r="N110" s="622" t="s">
        <v>163</v>
      </c>
      <c r="O110" s="545" t="s">
        <v>162</v>
      </c>
      <c r="GQ110" s="527"/>
      <c r="GR110" s="527"/>
      <c r="GS110" s="527"/>
      <c r="GT110" s="527"/>
      <c r="GU110" s="527"/>
      <c r="GV110" s="527"/>
      <c r="GW110" s="527"/>
      <c r="GX110" s="527"/>
    </row>
    <row r="111" spans="2:206" s="530" customFormat="1" ht="14.5" customHeight="1" x14ac:dyDescent="0.35">
      <c r="B111" s="555" t="s">
        <v>155</v>
      </c>
      <c r="C111" s="556"/>
      <c r="D111" s="556"/>
      <c r="E111" s="625" t="s">
        <v>137</v>
      </c>
      <c r="F111" s="624"/>
      <c r="G111" s="694"/>
      <c r="H111" s="627"/>
      <c r="I111" s="695"/>
      <c r="J111" s="627"/>
      <c r="K111" s="628"/>
      <c r="L111" s="553" t="s">
        <v>138</v>
      </c>
      <c r="M111" s="554"/>
      <c r="N111" s="734">
        <f>Budgeted_Enter_Data!B16</f>
        <v>0</v>
      </c>
      <c r="O111" s="735">
        <f>Expended_Enter_Data!B16</f>
        <v>0</v>
      </c>
      <c r="GQ111" s="527"/>
      <c r="GR111" s="527"/>
      <c r="GS111" s="527"/>
      <c r="GT111" s="527"/>
      <c r="GU111" s="527"/>
      <c r="GV111" s="527"/>
      <c r="GW111" s="527"/>
      <c r="GX111" s="527"/>
    </row>
    <row r="112" spans="2:206" s="530" customFormat="1" ht="14.5" customHeight="1" x14ac:dyDescent="0.35">
      <c r="B112" s="631"/>
      <c r="C112" s="632"/>
      <c r="D112" s="632"/>
      <c r="E112" s="633"/>
      <c r="F112" s="632"/>
      <c r="G112" s="681"/>
      <c r="H112" s="682"/>
      <c r="I112" s="683"/>
      <c r="J112" s="670"/>
      <c r="K112" s="636"/>
      <c r="L112" s="562" t="s">
        <v>139</v>
      </c>
      <c r="M112" s="563"/>
      <c r="N112" s="736">
        <f>Budgeted_Enter_Data!C16</f>
        <v>0</v>
      </c>
      <c r="O112" s="737">
        <f>Expended_Enter_Data!C16</f>
        <v>0</v>
      </c>
      <c r="GQ112" s="527"/>
      <c r="GR112" s="527"/>
      <c r="GS112" s="527"/>
      <c r="GT112" s="527"/>
      <c r="GU112" s="527"/>
      <c r="GV112" s="527"/>
      <c r="GW112" s="527"/>
      <c r="GX112" s="527"/>
    </row>
    <row r="113" spans="2:206" s="530" customFormat="1" ht="14.5" customHeight="1" x14ac:dyDescent="0.35">
      <c r="B113" s="637" t="s">
        <v>267</v>
      </c>
      <c r="C113" s="638"/>
      <c r="D113" s="638"/>
      <c r="E113" s="638"/>
      <c r="F113" s="638"/>
      <c r="G113" s="638"/>
      <c r="H113" s="638"/>
      <c r="I113" s="639"/>
      <c r="J113" s="671"/>
      <c r="K113" s="641"/>
      <c r="L113" s="562" t="s">
        <v>140</v>
      </c>
      <c r="M113" s="563"/>
      <c r="N113" s="734">
        <f>Budgeted_Enter_Data!D16</f>
        <v>0</v>
      </c>
      <c r="O113" s="735">
        <f>Expended_Enter_Data!D16</f>
        <v>0</v>
      </c>
      <c r="GQ113" s="527"/>
      <c r="GR113" s="527"/>
      <c r="GS113" s="527"/>
      <c r="GT113" s="527"/>
      <c r="GU113" s="527"/>
      <c r="GV113" s="527"/>
      <c r="GW113" s="527"/>
      <c r="GX113" s="527"/>
    </row>
    <row r="114" spans="2:206" s="530" customFormat="1" ht="14.5" customHeight="1" x14ac:dyDescent="0.35">
      <c r="B114" s="569"/>
      <c r="C114" s="570"/>
      <c r="D114" s="570"/>
      <c r="E114" s="570"/>
      <c r="F114" s="570"/>
      <c r="G114" s="570"/>
      <c r="H114" s="570"/>
      <c r="I114" s="571"/>
      <c r="J114" s="671"/>
      <c r="K114" s="641"/>
      <c r="L114" s="562" t="s">
        <v>35</v>
      </c>
      <c r="M114" s="563"/>
      <c r="N114" s="734">
        <f>Budgeted_Enter_Data!E16</f>
        <v>0</v>
      </c>
      <c r="O114" s="735">
        <f>Expended_Enter_Data!E16</f>
        <v>0</v>
      </c>
      <c r="GQ114" s="527"/>
      <c r="GR114" s="527"/>
      <c r="GS114" s="527"/>
      <c r="GT114" s="527"/>
      <c r="GU114" s="527"/>
      <c r="GV114" s="527"/>
      <c r="GW114" s="527"/>
      <c r="GX114" s="527"/>
    </row>
    <row r="115" spans="2:206" s="530" customFormat="1" ht="14.5" customHeight="1" x14ac:dyDescent="0.35">
      <c r="B115" s="569"/>
      <c r="C115" s="570"/>
      <c r="D115" s="570"/>
      <c r="E115" s="570"/>
      <c r="F115" s="570"/>
      <c r="G115" s="570"/>
      <c r="H115" s="570"/>
      <c r="I115" s="571"/>
      <c r="J115" s="671"/>
      <c r="K115" s="641"/>
      <c r="L115" s="562" t="s">
        <v>36</v>
      </c>
      <c r="M115" s="563"/>
      <c r="N115" s="734">
        <f>Budgeted_Enter_Data!F16</f>
        <v>0</v>
      </c>
      <c r="O115" s="735">
        <f>Expended_Enter_Data!F16</f>
        <v>0</v>
      </c>
      <c r="GQ115" s="527"/>
      <c r="GR115" s="527"/>
      <c r="GS115" s="527"/>
      <c r="GT115" s="527"/>
      <c r="GU115" s="527"/>
      <c r="GV115" s="527"/>
      <c r="GW115" s="527"/>
      <c r="GX115" s="527"/>
    </row>
    <row r="116" spans="2:206" s="530" customFormat="1" ht="14.5" customHeight="1" x14ac:dyDescent="0.35">
      <c r="B116" s="642"/>
      <c r="C116" s="643"/>
      <c r="D116" s="643"/>
      <c r="E116" s="643"/>
      <c r="F116" s="643"/>
      <c r="G116" s="643"/>
      <c r="H116" s="643"/>
      <c r="I116" s="644"/>
      <c r="J116" s="672"/>
      <c r="K116" s="646"/>
      <c r="L116" s="577" t="s">
        <v>141</v>
      </c>
      <c r="M116" s="578"/>
      <c r="N116" s="734">
        <f>Budgeted_Enter_Data!G16</f>
        <v>0</v>
      </c>
      <c r="O116" s="735">
        <f>Expended_Enter_Data!G16</f>
        <v>0</v>
      </c>
      <c r="GQ116" s="527"/>
      <c r="GR116" s="527"/>
      <c r="GS116" s="527"/>
      <c r="GT116" s="527"/>
      <c r="GU116" s="527"/>
      <c r="GV116" s="527"/>
      <c r="GW116" s="527"/>
      <c r="GX116" s="527"/>
    </row>
    <row r="117" spans="2:206" s="530" customFormat="1" ht="14.5" customHeight="1" x14ac:dyDescent="0.35">
      <c r="B117" s="647" t="s">
        <v>142</v>
      </c>
      <c r="C117" s="648"/>
      <c r="D117" s="648"/>
      <c r="E117" s="649" t="s">
        <v>143</v>
      </c>
      <c r="F117" s="650"/>
      <c r="G117" s="651"/>
      <c r="H117" s="652" t="s">
        <v>144</v>
      </c>
      <c r="I117" s="653"/>
      <c r="J117" s="653"/>
      <c r="K117" s="654"/>
      <c r="L117" s="655" t="s">
        <v>145</v>
      </c>
      <c r="M117" s="655"/>
      <c r="N117" s="655" t="s">
        <v>146</v>
      </c>
      <c r="O117" s="656"/>
      <c r="GQ117" s="527"/>
      <c r="GR117" s="527"/>
      <c r="GS117" s="527"/>
      <c r="GT117" s="527"/>
      <c r="GU117" s="527"/>
      <c r="GV117" s="527"/>
      <c r="GW117" s="527"/>
      <c r="GX117" s="527"/>
    </row>
    <row r="118" spans="2:206" s="530" customFormat="1" ht="32" customHeight="1" x14ac:dyDescent="0.35">
      <c r="B118" s="590"/>
      <c r="C118" s="591"/>
      <c r="D118" s="592"/>
      <c r="E118" s="593"/>
      <c r="F118" s="594"/>
      <c r="G118" s="595"/>
      <c r="H118" s="657" t="s">
        <v>186</v>
      </c>
      <c r="I118" s="658"/>
      <c r="J118" s="657" t="s">
        <v>187</v>
      </c>
      <c r="K118" s="658"/>
      <c r="L118" s="659" t="s">
        <v>168</v>
      </c>
      <c r="M118" s="659"/>
      <c r="N118" s="659" t="s">
        <v>224</v>
      </c>
      <c r="O118" s="660"/>
      <c r="GQ118" s="527"/>
      <c r="GR118" s="527"/>
      <c r="GS118" s="527"/>
      <c r="GT118" s="527"/>
      <c r="GU118" s="527"/>
      <c r="GV118" s="527"/>
      <c r="GW118" s="527"/>
      <c r="GX118" s="527"/>
    </row>
    <row r="119" spans="2:206" ht="15.5" customHeight="1" x14ac:dyDescent="0.35">
      <c r="B119" s="515" t="s">
        <v>268</v>
      </c>
      <c r="C119" s="516"/>
      <c r="D119" s="517"/>
      <c r="E119" s="518" t="s">
        <v>269</v>
      </c>
      <c r="F119" s="519"/>
      <c r="G119" s="520"/>
      <c r="H119" s="601" t="s">
        <v>41</v>
      </c>
      <c r="I119" s="601" t="s">
        <v>42</v>
      </c>
      <c r="J119" s="601" t="s">
        <v>41</v>
      </c>
      <c r="K119" s="601" t="s">
        <v>42</v>
      </c>
      <c r="L119" s="602"/>
      <c r="M119" s="602"/>
      <c r="N119" s="603" t="s">
        <v>14</v>
      </c>
      <c r="O119" s="604" t="s">
        <v>46</v>
      </c>
    </row>
    <row r="120" spans="2:206" ht="149.5" customHeight="1" x14ac:dyDescent="0.35">
      <c r="B120" s="521"/>
      <c r="C120" s="522"/>
      <c r="D120" s="523"/>
      <c r="E120" s="524"/>
      <c r="F120" s="525"/>
      <c r="G120" s="526"/>
      <c r="H120" s="740" t="str">
        <f>Summary!F24</f>
        <v>.</v>
      </c>
      <c r="I120" s="740" t="str">
        <f>Summary!G24</f>
        <v>.</v>
      </c>
      <c r="J120" s="741" t="str">
        <f>Summary!F25</f>
        <v>.</v>
      </c>
      <c r="K120" s="741" t="str">
        <f>Summary!G25</f>
        <v>.</v>
      </c>
      <c r="L120" s="605" t="s">
        <v>323</v>
      </c>
      <c r="M120" s="606"/>
      <c r="N120" s="747">
        <f>Budgeted_Enter_Data!C16</f>
        <v>0</v>
      </c>
      <c r="O120" s="748">
        <f>Expended_Enter_Data!C16</f>
        <v>0</v>
      </c>
      <c r="P120" s="661"/>
    </row>
    <row r="121" spans="2:206" ht="18" customHeight="1" x14ac:dyDescent="0.35">
      <c r="B121" s="608" t="s">
        <v>151</v>
      </c>
      <c r="C121" s="609"/>
      <c r="D121" s="609"/>
      <c r="E121" s="610"/>
      <c r="F121" s="610"/>
      <c r="G121" s="610"/>
      <c r="H121" s="610"/>
      <c r="I121" s="610"/>
      <c r="J121" s="610"/>
      <c r="K121" s="610"/>
      <c r="L121" s="610"/>
      <c r="M121" s="611"/>
      <c r="N121" s="611"/>
      <c r="O121" s="612"/>
    </row>
    <row r="122" spans="2:206" s="615" customFormat="1" ht="35" customHeight="1" thickBot="1" x14ac:dyDescent="0.4">
      <c r="B122" s="673" t="s">
        <v>271</v>
      </c>
      <c r="C122" s="674"/>
      <c r="D122" s="674"/>
      <c r="E122" s="675"/>
      <c r="F122" s="675"/>
      <c r="G122" s="675"/>
      <c r="H122" s="675"/>
      <c r="I122" s="675"/>
      <c r="J122" s="675"/>
      <c r="K122" s="675"/>
      <c r="L122" s="675"/>
      <c r="M122" s="676"/>
      <c r="N122" s="676"/>
      <c r="O122" s="677"/>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0"/>
      <c r="BJ122" s="530"/>
      <c r="BK122" s="530"/>
      <c r="BL122" s="530"/>
      <c r="BM122" s="530"/>
      <c r="BN122" s="530"/>
      <c r="BO122" s="530"/>
      <c r="BP122" s="530"/>
      <c r="BQ122" s="530"/>
      <c r="BR122" s="530"/>
      <c r="BS122" s="530"/>
      <c r="BT122" s="530"/>
      <c r="BU122" s="530"/>
      <c r="BV122" s="530"/>
      <c r="BW122" s="530"/>
      <c r="BX122" s="530"/>
      <c r="BY122" s="530"/>
      <c r="BZ122" s="530"/>
      <c r="CA122" s="530"/>
      <c r="CB122" s="530"/>
      <c r="CC122" s="530"/>
      <c r="CD122" s="530"/>
      <c r="CE122" s="530"/>
      <c r="CF122" s="530"/>
      <c r="CG122" s="530"/>
      <c r="CH122" s="530"/>
      <c r="CI122" s="530"/>
      <c r="CJ122" s="530"/>
      <c r="CK122" s="530"/>
      <c r="CL122" s="530"/>
      <c r="CM122" s="530"/>
      <c r="CN122" s="530"/>
      <c r="CO122" s="530"/>
      <c r="CP122" s="530"/>
      <c r="CQ122" s="530"/>
      <c r="CR122" s="530"/>
      <c r="CS122" s="530"/>
      <c r="CT122" s="530"/>
      <c r="CU122" s="530"/>
      <c r="CV122" s="530"/>
      <c r="CW122" s="530"/>
      <c r="CX122" s="530"/>
      <c r="CY122" s="530"/>
      <c r="CZ122" s="530"/>
      <c r="DA122" s="530"/>
      <c r="DB122" s="530"/>
      <c r="DC122" s="530"/>
      <c r="DD122" s="530"/>
      <c r="DE122" s="530"/>
      <c r="DF122" s="530"/>
      <c r="DG122" s="530"/>
      <c r="DH122" s="530"/>
      <c r="DI122" s="530"/>
      <c r="DJ122" s="530"/>
      <c r="DK122" s="530"/>
      <c r="DL122" s="530"/>
      <c r="DM122" s="530"/>
      <c r="DN122" s="530"/>
      <c r="DO122" s="530"/>
      <c r="DP122" s="530"/>
      <c r="DQ122" s="530"/>
      <c r="DR122" s="530"/>
      <c r="DS122" s="530"/>
      <c r="DT122" s="530"/>
      <c r="DU122" s="530"/>
      <c r="DV122" s="530"/>
      <c r="DW122" s="530"/>
      <c r="DX122" s="530"/>
      <c r="DY122" s="530"/>
      <c r="DZ122" s="530"/>
      <c r="EA122" s="530"/>
      <c r="EB122" s="530"/>
      <c r="EC122" s="530"/>
      <c r="ED122" s="530"/>
      <c r="EE122" s="530"/>
      <c r="EF122" s="530"/>
      <c r="EG122" s="530"/>
      <c r="EH122" s="530"/>
      <c r="EI122" s="530"/>
      <c r="EJ122" s="530"/>
      <c r="EK122" s="530"/>
      <c r="EL122" s="530"/>
      <c r="EM122" s="530"/>
      <c r="EN122" s="530"/>
      <c r="EO122" s="530"/>
      <c r="EP122" s="530"/>
      <c r="EQ122" s="530"/>
      <c r="ER122" s="530"/>
      <c r="ES122" s="530"/>
      <c r="ET122" s="530"/>
      <c r="EU122" s="530"/>
      <c r="EV122" s="530"/>
      <c r="EW122" s="530"/>
      <c r="EX122" s="530"/>
      <c r="EY122" s="530"/>
      <c r="EZ122" s="530"/>
      <c r="FA122" s="530"/>
      <c r="FB122" s="530"/>
      <c r="FC122" s="530"/>
      <c r="FD122" s="530"/>
      <c r="FE122" s="530"/>
      <c r="FF122" s="530"/>
      <c r="FG122" s="530"/>
      <c r="FH122" s="530"/>
      <c r="FI122" s="530"/>
      <c r="FJ122" s="530"/>
      <c r="FK122" s="530"/>
      <c r="FL122" s="530"/>
      <c r="FM122" s="530"/>
      <c r="FN122" s="530"/>
      <c r="FO122" s="530"/>
      <c r="FP122" s="530"/>
      <c r="FQ122" s="530"/>
      <c r="FR122" s="530"/>
      <c r="FS122" s="530"/>
      <c r="FT122" s="530"/>
      <c r="FU122" s="530"/>
      <c r="FV122" s="530"/>
      <c r="FW122" s="530"/>
      <c r="FX122" s="530"/>
      <c r="FY122" s="530"/>
      <c r="FZ122" s="530"/>
      <c r="GA122" s="530"/>
      <c r="GB122" s="530"/>
      <c r="GC122" s="530"/>
      <c r="GD122" s="530"/>
      <c r="GE122" s="530"/>
      <c r="GF122" s="530"/>
      <c r="GG122" s="530"/>
      <c r="GH122" s="530"/>
      <c r="GI122" s="530"/>
      <c r="GJ122" s="530"/>
      <c r="GK122" s="530"/>
      <c r="GL122" s="530"/>
      <c r="GM122" s="530"/>
      <c r="GN122" s="530"/>
      <c r="GO122" s="530"/>
      <c r="GP122" s="530"/>
      <c r="GQ122" s="530"/>
      <c r="GR122" s="530"/>
      <c r="GS122" s="530"/>
      <c r="GT122" s="530"/>
      <c r="GU122" s="530"/>
      <c r="GV122" s="530"/>
      <c r="GW122" s="530"/>
      <c r="GX122" s="530"/>
    </row>
    <row r="123" spans="2:206" s="615" customFormat="1" ht="5.5" customHeight="1" thickBot="1" x14ac:dyDescent="0.4">
      <c r="B123" s="678"/>
      <c r="C123" s="679"/>
      <c r="D123" s="679"/>
      <c r="E123" s="679"/>
      <c r="F123" s="679"/>
      <c r="G123" s="679"/>
      <c r="H123" s="679"/>
      <c r="I123" s="679"/>
      <c r="J123" s="679"/>
      <c r="K123" s="679"/>
      <c r="L123" s="679"/>
      <c r="M123" s="679"/>
      <c r="N123" s="679"/>
      <c r="O123" s="68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0"/>
      <c r="BR123" s="530"/>
      <c r="BS123" s="530"/>
      <c r="BT123" s="530"/>
      <c r="BU123" s="530"/>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0"/>
      <c r="CR123" s="530"/>
      <c r="CS123" s="530"/>
      <c r="CT123" s="530"/>
      <c r="CU123" s="530"/>
      <c r="CV123" s="530"/>
      <c r="CW123" s="530"/>
      <c r="CX123" s="530"/>
      <c r="CY123" s="530"/>
      <c r="CZ123" s="530"/>
      <c r="DA123" s="530"/>
      <c r="DB123" s="530"/>
      <c r="DC123" s="530"/>
      <c r="DD123" s="530"/>
      <c r="DE123" s="530"/>
      <c r="DF123" s="530"/>
      <c r="DG123" s="530"/>
      <c r="DH123" s="530"/>
      <c r="DI123" s="530"/>
      <c r="DJ123" s="530"/>
      <c r="DK123" s="530"/>
      <c r="DL123" s="530"/>
      <c r="DM123" s="530"/>
      <c r="DN123" s="530"/>
      <c r="DO123" s="530"/>
      <c r="DP123" s="530"/>
      <c r="DQ123" s="530"/>
      <c r="DR123" s="530"/>
      <c r="DS123" s="530"/>
      <c r="DT123" s="530"/>
      <c r="DU123" s="530"/>
      <c r="DV123" s="530"/>
      <c r="DW123" s="530"/>
      <c r="DX123" s="530"/>
      <c r="DY123" s="530"/>
      <c r="DZ123" s="530"/>
      <c r="EA123" s="530"/>
      <c r="EB123" s="530"/>
      <c r="EC123" s="530"/>
      <c r="ED123" s="530"/>
      <c r="EE123" s="530"/>
      <c r="EF123" s="530"/>
      <c r="EG123" s="530"/>
      <c r="EH123" s="530"/>
      <c r="EI123" s="530"/>
      <c r="EJ123" s="530"/>
      <c r="EK123" s="530"/>
      <c r="EL123" s="530"/>
      <c r="EM123" s="530"/>
      <c r="EN123" s="530"/>
      <c r="EO123" s="530"/>
      <c r="EP123" s="530"/>
      <c r="EQ123" s="530"/>
      <c r="ER123" s="530"/>
      <c r="ES123" s="530"/>
      <c r="ET123" s="530"/>
      <c r="EU123" s="530"/>
      <c r="EV123" s="530"/>
      <c r="EW123" s="530"/>
      <c r="EX123" s="530"/>
      <c r="EY123" s="530"/>
      <c r="EZ123" s="530"/>
      <c r="FA123" s="530"/>
      <c r="FB123" s="530"/>
      <c r="FC123" s="530"/>
      <c r="FD123" s="530"/>
      <c r="FE123" s="530"/>
      <c r="FF123" s="530"/>
      <c r="FG123" s="530"/>
      <c r="FH123" s="530"/>
      <c r="FI123" s="530"/>
      <c r="FJ123" s="530"/>
      <c r="FK123" s="530"/>
      <c r="FL123" s="530"/>
      <c r="FM123" s="530"/>
      <c r="FN123" s="530"/>
      <c r="FO123" s="530"/>
      <c r="FP123" s="530"/>
      <c r="FQ123" s="530"/>
      <c r="FR123" s="530"/>
      <c r="FS123" s="530"/>
      <c r="FT123" s="530"/>
      <c r="FU123" s="530"/>
      <c r="FV123" s="530"/>
      <c r="FW123" s="530"/>
      <c r="FX123" s="530"/>
      <c r="FY123" s="530"/>
      <c r="FZ123" s="530"/>
      <c r="GA123" s="530"/>
      <c r="GB123" s="530"/>
      <c r="GC123" s="530"/>
      <c r="GD123" s="530"/>
      <c r="GE123" s="530"/>
      <c r="GF123" s="530"/>
      <c r="GG123" s="530"/>
      <c r="GH123" s="530"/>
      <c r="GI123" s="530"/>
      <c r="GJ123" s="530"/>
      <c r="GK123" s="530"/>
      <c r="GL123" s="530"/>
      <c r="GM123" s="530"/>
      <c r="GN123" s="530"/>
      <c r="GO123" s="530"/>
      <c r="GP123" s="530"/>
      <c r="GQ123" s="530"/>
      <c r="GR123" s="530"/>
      <c r="GS123" s="530"/>
      <c r="GT123" s="530"/>
      <c r="GU123" s="530"/>
      <c r="GV123" s="530"/>
      <c r="GW123" s="530"/>
      <c r="GX123" s="530"/>
    </row>
    <row r="124" spans="2:206" ht="40.5" customHeight="1" thickBot="1" x14ac:dyDescent="0.4"/>
    <row r="125" spans="2:206" ht="18.5" x14ac:dyDescent="0.35">
      <c r="B125" s="620" t="s">
        <v>231</v>
      </c>
      <c r="C125" s="543"/>
      <c r="D125" s="543"/>
      <c r="E125" s="543"/>
      <c r="F125" s="543"/>
      <c r="G125" s="543"/>
      <c r="H125" s="543"/>
      <c r="I125" s="543"/>
      <c r="J125" s="543"/>
      <c r="K125" s="543"/>
      <c r="L125" s="543"/>
      <c r="M125" s="621"/>
      <c r="N125" s="622" t="s">
        <v>163</v>
      </c>
      <c r="O125" s="545" t="s">
        <v>162</v>
      </c>
    </row>
    <row r="126" spans="2:206" x14ac:dyDescent="0.35">
      <c r="B126" s="555" t="s">
        <v>156</v>
      </c>
      <c r="C126" s="556"/>
      <c r="D126" s="556"/>
      <c r="E126" s="625" t="s">
        <v>137</v>
      </c>
      <c r="F126" s="624"/>
      <c r="G126" s="694"/>
      <c r="H126" s="698"/>
      <c r="I126" s="627"/>
      <c r="J126" s="699"/>
      <c r="K126" s="628"/>
      <c r="L126" s="553" t="s">
        <v>138</v>
      </c>
      <c r="M126" s="696"/>
      <c r="N126" s="734">
        <f>Budgeted_Enter_Data!B17</f>
        <v>0</v>
      </c>
      <c r="O126" s="735">
        <f>Expended_Enter_Data!B17</f>
        <v>0</v>
      </c>
    </row>
    <row r="127" spans="2:206" x14ac:dyDescent="0.35">
      <c r="B127" s="631"/>
      <c r="C127" s="632"/>
      <c r="D127" s="632"/>
      <c r="E127" s="633"/>
      <c r="F127" s="632"/>
      <c r="G127" s="681"/>
      <c r="H127" s="700"/>
      <c r="I127" s="635"/>
      <c r="J127" s="636"/>
      <c r="K127" s="636"/>
      <c r="L127" s="562" t="s">
        <v>139</v>
      </c>
      <c r="M127" s="697"/>
      <c r="N127" s="736">
        <f>Budgeted_Enter_Data!C17</f>
        <v>0</v>
      </c>
      <c r="O127" s="737">
        <f>Expended_Enter_Data!C17</f>
        <v>0</v>
      </c>
    </row>
    <row r="128" spans="2:206" ht="14.5" customHeight="1" x14ac:dyDescent="0.35">
      <c r="B128" s="637" t="s">
        <v>272</v>
      </c>
      <c r="C128" s="638"/>
      <c r="D128" s="638"/>
      <c r="E128" s="638"/>
      <c r="F128" s="638"/>
      <c r="G128" s="638"/>
      <c r="H128" s="639"/>
      <c r="I128" s="671"/>
      <c r="J128" s="671"/>
      <c r="K128" s="641"/>
      <c r="L128" s="562" t="s">
        <v>140</v>
      </c>
      <c r="M128" s="563"/>
      <c r="N128" s="734">
        <f>Budgeted_Enter_Data!D17</f>
        <v>0</v>
      </c>
      <c r="O128" s="735">
        <f>Expended_Enter_Data!D17</f>
        <v>0</v>
      </c>
    </row>
    <row r="129" spans="2:15" x14ac:dyDescent="0.35">
      <c r="B129" s="569"/>
      <c r="C129" s="570"/>
      <c r="D129" s="570"/>
      <c r="E129" s="570"/>
      <c r="F129" s="570"/>
      <c r="G129" s="570"/>
      <c r="H129" s="571"/>
      <c r="I129" s="671"/>
      <c r="J129" s="671"/>
      <c r="K129" s="641"/>
      <c r="L129" s="562" t="s">
        <v>35</v>
      </c>
      <c r="M129" s="563"/>
      <c r="N129" s="734">
        <f>Budgeted_Enter_Data!E17</f>
        <v>0</v>
      </c>
      <c r="O129" s="735">
        <f>Expended_Enter_Data!E17</f>
        <v>0</v>
      </c>
    </row>
    <row r="130" spans="2:15" x14ac:dyDescent="0.35">
      <c r="B130" s="569"/>
      <c r="C130" s="570"/>
      <c r="D130" s="570"/>
      <c r="E130" s="570"/>
      <c r="F130" s="570"/>
      <c r="G130" s="570"/>
      <c r="H130" s="571"/>
      <c r="I130" s="671"/>
      <c r="J130" s="671"/>
      <c r="K130" s="641"/>
      <c r="L130" s="562" t="s">
        <v>36</v>
      </c>
      <c r="M130" s="563"/>
      <c r="N130" s="734">
        <f>Budgeted_Enter_Data!F17</f>
        <v>0</v>
      </c>
      <c r="O130" s="735">
        <f>Expended_Enter_Data!F17</f>
        <v>0</v>
      </c>
    </row>
    <row r="131" spans="2:15" x14ac:dyDescent="0.35">
      <c r="B131" s="642"/>
      <c r="C131" s="643"/>
      <c r="D131" s="643"/>
      <c r="E131" s="643"/>
      <c r="F131" s="643"/>
      <c r="G131" s="643"/>
      <c r="H131" s="644"/>
      <c r="I131" s="672"/>
      <c r="J131" s="672"/>
      <c r="K131" s="646"/>
      <c r="L131" s="577" t="s">
        <v>141</v>
      </c>
      <c r="M131" s="578"/>
      <c r="N131" s="734">
        <f>Budgeted_Enter_Data!G17</f>
        <v>0</v>
      </c>
      <c r="O131" s="735">
        <f>Expended_Enter_Data!G17</f>
        <v>0</v>
      </c>
    </row>
    <row r="132" spans="2:15" ht="14.5" customHeight="1" x14ac:dyDescent="0.35">
      <c r="B132" s="647" t="s">
        <v>142</v>
      </c>
      <c r="C132" s="648"/>
      <c r="D132" s="648"/>
      <c r="E132" s="649" t="s">
        <v>143</v>
      </c>
      <c r="F132" s="650"/>
      <c r="G132" s="651"/>
      <c r="H132" s="652" t="s">
        <v>144</v>
      </c>
      <c r="I132" s="653"/>
      <c r="J132" s="653"/>
      <c r="K132" s="654"/>
      <c r="L132" s="655" t="s">
        <v>145</v>
      </c>
      <c r="M132" s="655"/>
      <c r="N132" s="655" t="s">
        <v>146</v>
      </c>
      <c r="O132" s="656"/>
    </row>
    <row r="133" spans="2:15" ht="32" customHeight="1" x14ac:dyDescent="0.35">
      <c r="B133" s="590"/>
      <c r="C133" s="591"/>
      <c r="D133" s="592"/>
      <c r="E133" s="593"/>
      <c r="F133" s="594"/>
      <c r="G133" s="595"/>
      <c r="H133" s="657" t="s">
        <v>186</v>
      </c>
      <c r="I133" s="658"/>
      <c r="J133" s="657" t="s">
        <v>187</v>
      </c>
      <c r="K133" s="658"/>
      <c r="L133" s="659" t="s">
        <v>234</v>
      </c>
      <c r="M133" s="659"/>
      <c r="N133" s="659" t="s">
        <v>224</v>
      </c>
      <c r="O133" s="660"/>
    </row>
    <row r="134" spans="2:15" ht="14.5" customHeight="1" x14ac:dyDescent="0.35">
      <c r="B134" s="515" t="s">
        <v>275</v>
      </c>
      <c r="C134" s="516"/>
      <c r="D134" s="517"/>
      <c r="E134" s="518" t="s">
        <v>274</v>
      </c>
      <c r="F134" s="519"/>
      <c r="G134" s="520"/>
      <c r="H134" s="601" t="s">
        <v>41</v>
      </c>
      <c r="I134" s="601" t="s">
        <v>42</v>
      </c>
      <c r="J134" s="601" t="s">
        <v>41</v>
      </c>
      <c r="K134" s="601" t="s">
        <v>42</v>
      </c>
      <c r="L134" s="602"/>
      <c r="M134" s="602"/>
      <c r="N134" s="603" t="s">
        <v>14</v>
      </c>
      <c r="O134" s="604" t="s">
        <v>46</v>
      </c>
    </row>
    <row r="135" spans="2:15" ht="91" customHeight="1" x14ac:dyDescent="0.35">
      <c r="B135" s="521"/>
      <c r="C135" s="522"/>
      <c r="D135" s="523"/>
      <c r="E135" s="524"/>
      <c r="F135" s="525"/>
      <c r="G135" s="526"/>
      <c r="H135" s="740" t="str">
        <f>Summary!F26</f>
        <v>.</v>
      </c>
      <c r="I135" s="740" t="str">
        <f>Summary!G26</f>
        <v>.</v>
      </c>
      <c r="J135" s="741" t="str">
        <f>Summary!F27</f>
        <v>.</v>
      </c>
      <c r="K135" s="741" t="str">
        <f>Summary!G27</f>
        <v>.</v>
      </c>
      <c r="L135" s="605" t="s">
        <v>323</v>
      </c>
      <c r="M135" s="606"/>
      <c r="N135" s="747">
        <f>Budgeted_Enter_Data!C17</f>
        <v>0</v>
      </c>
      <c r="O135" s="748">
        <f>Expended_Enter_Data!C17</f>
        <v>0</v>
      </c>
    </row>
    <row r="136" spans="2:15" ht="14.5" customHeight="1" x14ac:dyDescent="0.35">
      <c r="B136" s="608" t="s">
        <v>151</v>
      </c>
      <c r="C136" s="609"/>
      <c r="D136" s="609"/>
      <c r="E136" s="610"/>
      <c r="F136" s="610"/>
      <c r="G136" s="610"/>
      <c r="H136" s="610"/>
      <c r="I136" s="610"/>
      <c r="J136" s="610"/>
      <c r="K136" s="610"/>
      <c r="L136" s="610"/>
      <c r="M136" s="611"/>
      <c r="N136" s="611"/>
      <c r="O136" s="612"/>
    </row>
    <row r="137" spans="2:15" ht="35.5" customHeight="1" thickBot="1" x14ac:dyDescent="0.4">
      <c r="B137" s="673" t="s">
        <v>235</v>
      </c>
      <c r="C137" s="674"/>
      <c r="D137" s="674"/>
      <c r="E137" s="675"/>
      <c r="F137" s="675"/>
      <c r="G137" s="675"/>
      <c r="H137" s="675"/>
      <c r="I137" s="675"/>
      <c r="J137" s="675"/>
      <c r="K137" s="675"/>
      <c r="L137" s="675"/>
      <c r="M137" s="676"/>
      <c r="N137" s="676"/>
      <c r="O137" s="677"/>
    </row>
    <row r="138" spans="2:15" ht="5.5" customHeight="1" thickBot="1" x14ac:dyDescent="0.4">
      <c r="B138" s="678"/>
      <c r="C138" s="679"/>
      <c r="D138" s="679"/>
      <c r="E138" s="679"/>
      <c r="F138" s="679"/>
      <c r="G138" s="679"/>
      <c r="H138" s="679"/>
      <c r="I138" s="679"/>
      <c r="J138" s="679"/>
      <c r="K138" s="679"/>
      <c r="L138" s="679"/>
      <c r="M138" s="679"/>
      <c r="N138" s="679"/>
      <c r="O138" s="680"/>
    </row>
    <row r="139" spans="2:15" ht="40.5" customHeight="1" thickBot="1" x14ac:dyDescent="0.4"/>
    <row r="140" spans="2:15" ht="18.5" x14ac:dyDescent="0.35">
      <c r="B140" s="620" t="s">
        <v>232</v>
      </c>
      <c r="C140" s="543"/>
      <c r="D140" s="543"/>
      <c r="E140" s="543"/>
      <c r="F140" s="543"/>
      <c r="G140" s="543"/>
      <c r="H140" s="543"/>
      <c r="I140" s="543"/>
      <c r="J140" s="543"/>
      <c r="K140" s="543"/>
      <c r="L140" s="543"/>
      <c r="M140" s="621"/>
      <c r="N140" s="622" t="s">
        <v>163</v>
      </c>
      <c r="O140" s="545" t="s">
        <v>162</v>
      </c>
    </row>
    <row r="141" spans="2:15" x14ac:dyDescent="0.35">
      <c r="B141" s="555" t="s">
        <v>169</v>
      </c>
      <c r="C141" s="556"/>
      <c r="D141" s="556"/>
      <c r="E141" s="625" t="s">
        <v>137</v>
      </c>
      <c r="F141" s="624"/>
      <c r="G141" s="694"/>
      <c r="H141" s="698"/>
      <c r="I141" s="627"/>
      <c r="J141" s="699"/>
      <c r="K141" s="628"/>
      <c r="L141" s="553" t="s">
        <v>138</v>
      </c>
      <c r="M141" s="696"/>
      <c r="N141" s="734">
        <f>Budgeted_Enter_Data!B18</f>
        <v>0</v>
      </c>
      <c r="O141" s="735">
        <f>Expended_Enter_Data!B18</f>
        <v>0</v>
      </c>
    </row>
    <row r="142" spans="2:15" x14ac:dyDescent="0.35">
      <c r="B142" s="631"/>
      <c r="C142" s="632"/>
      <c r="D142" s="632"/>
      <c r="E142" s="633"/>
      <c r="F142" s="632"/>
      <c r="G142" s="681"/>
      <c r="H142" s="700"/>
      <c r="I142" s="670"/>
      <c r="J142" s="636"/>
      <c r="K142" s="636"/>
      <c r="L142" s="562" t="s">
        <v>139</v>
      </c>
      <c r="M142" s="697"/>
      <c r="N142" s="736">
        <f>Budgeted_Enter_Data!C18</f>
        <v>0</v>
      </c>
      <c r="O142" s="737">
        <f>Expended_Enter_Data!C18</f>
        <v>0</v>
      </c>
    </row>
    <row r="143" spans="2:15" ht="14.5" customHeight="1" x14ac:dyDescent="0.35">
      <c r="B143" s="637" t="s">
        <v>281</v>
      </c>
      <c r="C143" s="638"/>
      <c r="D143" s="638"/>
      <c r="E143" s="638"/>
      <c r="F143" s="638"/>
      <c r="G143" s="638"/>
      <c r="H143" s="639"/>
      <c r="I143" s="671"/>
      <c r="J143" s="671"/>
      <c r="K143" s="641"/>
      <c r="L143" s="562" t="s">
        <v>140</v>
      </c>
      <c r="M143" s="563"/>
      <c r="N143" s="734">
        <f>Budgeted_Enter_Data!D18</f>
        <v>0</v>
      </c>
      <c r="O143" s="735">
        <f>Expended_Enter_Data!D18</f>
        <v>0</v>
      </c>
    </row>
    <row r="144" spans="2:15" x14ac:dyDescent="0.35">
      <c r="B144" s="569"/>
      <c r="C144" s="570"/>
      <c r="D144" s="570"/>
      <c r="E144" s="570"/>
      <c r="F144" s="570"/>
      <c r="G144" s="570"/>
      <c r="H144" s="571"/>
      <c r="I144" s="671"/>
      <c r="J144" s="671"/>
      <c r="K144" s="641"/>
      <c r="L144" s="562" t="s">
        <v>35</v>
      </c>
      <c r="M144" s="563"/>
      <c r="N144" s="734">
        <f>Budgeted_Enter_Data!E18</f>
        <v>0</v>
      </c>
      <c r="O144" s="735">
        <f>Expended_Enter_Data!E18</f>
        <v>0</v>
      </c>
    </row>
    <row r="145" spans="2:15" x14ac:dyDescent="0.35">
      <c r="B145" s="569"/>
      <c r="C145" s="570"/>
      <c r="D145" s="570"/>
      <c r="E145" s="570"/>
      <c r="F145" s="570"/>
      <c r="G145" s="570"/>
      <c r="H145" s="571"/>
      <c r="I145" s="671"/>
      <c r="J145" s="671"/>
      <c r="K145" s="641"/>
      <c r="L145" s="562" t="s">
        <v>36</v>
      </c>
      <c r="M145" s="563"/>
      <c r="N145" s="734">
        <f>Budgeted_Enter_Data!F18</f>
        <v>0</v>
      </c>
      <c r="O145" s="735">
        <f>Expended_Enter_Data!F18</f>
        <v>0</v>
      </c>
    </row>
    <row r="146" spans="2:15" x14ac:dyDescent="0.35">
      <c r="B146" s="642"/>
      <c r="C146" s="643"/>
      <c r="D146" s="643"/>
      <c r="E146" s="643"/>
      <c r="F146" s="643"/>
      <c r="G146" s="643"/>
      <c r="H146" s="644"/>
      <c r="I146" s="672"/>
      <c r="J146" s="672"/>
      <c r="K146" s="646"/>
      <c r="L146" s="577" t="s">
        <v>141</v>
      </c>
      <c r="M146" s="578"/>
      <c r="N146" s="734">
        <f>Budgeted_Enter_Data!G18</f>
        <v>0</v>
      </c>
      <c r="O146" s="735">
        <f>Expended_Enter_Data!G18</f>
        <v>0</v>
      </c>
    </row>
    <row r="147" spans="2:15" x14ac:dyDescent="0.35">
      <c r="B147" s="647" t="s">
        <v>142</v>
      </c>
      <c r="C147" s="648"/>
      <c r="D147" s="648"/>
      <c r="E147" s="649" t="s">
        <v>143</v>
      </c>
      <c r="F147" s="650"/>
      <c r="G147" s="651"/>
      <c r="H147" s="652" t="s">
        <v>144</v>
      </c>
      <c r="I147" s="653"/>
      <c r="J147" s="653"/>
      <c r="K147" s="654"/>
      <c r="L147" s="655" t="s">
        <v>145</v>
      </c>
      <c r="M147" s="655"/>
      <c r="N147" s="655" t="s">
        <v>146</v>
      </c>
      <c r="O147" s="656"/>
    </row>
    <row r="148" spans="2:15" ht="31.5" customHeight="1" x14ac:dyDescent="0.35">
      <c r="B148" s="590"/>
      <c r="C148" s="591"/>
      <c r="D148" s="592"/>
      <c r="E148" s="593"/>
      <c r="F148" s="594"/>
      <c r="G148" s="595"/>
      <c r="H148" s="657" t="s">
        <v>186</v>
      </c>
      <c r="I148" s="658"/>
      <c r="J148" s="657" t="s">
        <v>187</v>
      </c>
      <c r="K148" s="658"/>
      <c r="L148" s="659" t="s">
        <v>223</v>
      </c>
      <c r="M148" s="659"/>
      <c r="N148" s="659" t="s">
        <v>224</v>
      </c>
      <c r="O148" s="660"/>
    </row>
    <row r="149" spans="2:15" x14ac:dyDescent="0.35">
      <c r="B149" s="515" t="s">
        <v>282</v>
      </c>
      <c r="C149" s="516"/>
      <c r="D149" s="517"/>
      <c r="E149" s="518" t="s">
        <v>219</v>
      </c>
      <c r="F149" s="519"/>
      <c r="G149" s="520"/>
      <c r="H149" s="601" t="s">
        <v>41</v>
      </c>
      <c r="I149" s="601" t="s">
        <v>42</v>
      </c>
      <c r="J149" s="601" t="s">
        <v>41</v>
      </c>
      <c r="K149" s="601" t="s">
        <v>42</v>
      </c>
      <c r="L149" s="602"/>
      <c r="M149" s="602"/>
      <c r="N149" s="603" t="s">
        <v>14</v>
      </c>
      <c r="O149" s="604" t="s">
        <v>46</v>
      </c>
    </row>
    <row r="150" spans="2:15" ht="80.5" customHeight="1" x14ac:dyDescent="0.35">
      <c r="B150" s="521"/>
      <c r="C150" s="522"/>
      <c r="D150" s="523"/>
      <c r="E150" s="524"/>
      <c r="F150" s="525"/>
      <c r="G150" s="526"/>
      <c r="H150" s="740" t="str">
        <f>Summary!F28</f>
        <v>.</v>
      </c>
      <c r="I150" s="740" t="str">
        <f>Summary!G28</f>
        <v>.</v>
      </c>
      <c r="J150" s="741" t="str">
        <f>Summary!F29</f>
        <v>.</v>
      </c>
      <c r="K150" s="741" t="str">
        <f>Summary!G29</f>
        <v>.</v>
      </c>
      <c r="L150" s="605" t="s">
        <v>323</v>
      </c>
      <c r="M150" s="606"/>
      <c r="N150" s="747">
        <f>Budgeted_Enter_Data!C18</f>
        <v>0</v>
      </c>
      <c r="O150" s="748">
        <f>Expended_Enter_Data!C18</f>
        <v>0</v>
      </c>
    </row>
    <row r="151" spans="2:15" x14ac:dyDescent="0.35">
      <c r="B151" s="608" t="s">
        <v>151</v>
      </c>
      <c r="C151" s="609"/>
      <c r="D151" s="609"/>
      <c r="E151" s="610"/>
      <c r="F151" s="610"/>
      <c r="G151" s="610"/>
      <c r="H151" s="610"/>
      <c r="I151" s="610"/>
      <c r="J151" s="610"/>
      <c r="K151" s="610"/>
      <c r="L151" s="610"/>
      <c r="M151" s="611"/>
      <c r="N151" s="611"/>
      <c r="O151" s="612"/>
    </row>
    <row r="152" spans="2:15" ht="35.5" customHeight="1" thickBot="1" x14ac:dyDescent="0.4">
      <c r="B152" s="673" t="s">
        <v>152</v>
      </c>
      <c r="C152" s="674"/>
      <c r="D152" s="674"/>
      <c r="E152" s="675"/>
      <c r="F152" s="675"/>
      <c r="G152" s="675"/>
      <c r="H152" s="675"/>
      <c r="I152" s="675"/>
      <c r="J152" s="675"/>
      <c r="K152" s="675"/>
      <c r="L152" s="675"/>
      <c r="M152" s="676"/>
      <c r="N152" s="676"/>
      <c r="O152" s="677"/>
    </row>
    <row r="153" spans="2:15" ht="5.5" customHeight="1" thickBot="1" x14ac:dyDescent="0.4">
      <c r="B153" s="678"/>
      <c r="C153" s="679"/>
      <c r="D153" s="679"/>
      <c r="E153" s="679"/>
      <c r="F153" s="679"/>
      <c r="G153" s="679"/>
      <c r="H153" s="679"/>
      <c r="I153" s="679"/>
      <c r="J153" s="679"/>
      <c r="K153" s="679"/>
      <c r="L153" s="679"/>
      <c r="M153" s="679"/>
      <c r="N153" s="679"/>
      <c r="O153" s="680"/>
    </row>
    <row r="154" spans="2:15" ht="40.5" customHeight="1" thickBot="1" x14ac:dyDescent="0.4"/>
    <row r="155" spans="2:15" ht="18.5" x14ac:dyDescent="0.35">
      <c r="B155" s="620" t="s">
        <v>233</v>
      </c>
      <c r="C155" s="543"/>
      <c r="D155" s="543"/>
      <c r="E155" s="543"/>
      <c r="F155" s="543"/>
      <c r="G155" s="543"/>
      <c r="H155" s="543"/>
      <c r="I155" s="543"/>
      <c r="J155" s="543"/>
      <c r="K155" s="543"/>
      <c r="L155" s="543"/>
      <c r="M155" s="621"/>
      <c r="N155" s="622" t="s">
        <v>163</v>
      </c>
      <c r="O155" s="545" t="s">
        <v>162</v>
      </c>
    </row>
    <row r="156" spans="2:15" x14ac:dyDescent="0.35">
      <c r="B156" s="555" t="s">
        <v>170</v>
      </c>
      <c r="C156" s="556"/>
      <c r="D156" s="556"/>
      <c r="E156" s="625" t="s">
        <v>137</v>
      </c>
      <c r="F156" s="624"/>
      <c r="G156" s="694"/>
      <c r="H156" s="698"/>
      <c r="I156" s="627"/>
      <c r="J156" s="699"/>
      <c r="K156" s="628"/>
      <c r="L156" s="553" t="s">
        <v>138</v>
      </c>
      <c r="M156" s="554"/>
      <c r="N156" s="734">
        <f>Budgeted_Enter_Data!B19</f>
        <v>0</v>
      </c>
      <c r="O156" s="735">
        <f>Expended_Enter_Data!B19</f>
        <v>0</v>
      </c>
    </row>
    <row r="157" spans="2:15" x14ac:dyDescent="0.35">
      <c r="B157" s="631"/>
      <c r="C157" s="632"/>
      <c r="D157" s="632"/>
      <c r="E157" s="633"/>
      <c r="F157" s="632"/>
      <c r="G157" s="681"/>
      <c r="H157" s="700"/>
      <c r="I157" s="635"/>
      <c r="J157" s="636"/>
      <c r="K157" s="636"/>
      <c r="L157" s="562" t="s">
        <v>139</v>
      </c>
      <c r="M157" s="563"/>
      <c r="N157" s="736">
        <f>Budgeted_Enter_Data!C19</f>
        <v>0</v>
      </c>
      <c r="O157" s="737">
        <f>Expended_Enter_Data!C19</f>
        <v>0</v>
      </c>
    </row>
    <row r="158" spans="2:15" ht="14.5" customHeight="1" x14ac:dyDescent="0.35">
      <c r="B158" s="637" t="s">
        <v>283</v>
      </c>
      <c r="C158" s="638"/>
      <c r="D158" s="638"/>
      <c r="E158" s="638"/>
      <c r="F158" s="638"/>
      <c r="G158" s="638"/>
      <c r="H158" s="639"/>
      <c r="I158" s="671"/>
      <c r="J158" s="671"/>
      <c r="K158" s="641"/>
      <c r="L158" s="562" t="s">
        <v>140</v>
      </c>
      <c r="M158" s="563"/>
      <c r="N158" s="734">
        <f>Budgeted_Enter_Data!D19</f>
        <v>0</v>
      </c>
      <c r="O158" s="735">
        <f>Expended_Enter_Data!D19</f>
        <v>0</v>
      </c>
    </row>
    <row r="159" spans="2:15" x14ac:dyDescent="0.35">
      <c r="B159" s="569"/>
      <c r="C159" s="570"/>
      <c r="D159" s="570"/>
      <c r="E159" s="570"/>
      <c r="F159" s="570"/>
      <c r="G159" s="570"/>
      <c r="H159" s="571"/>
      <c r="I159" s="671"/>
      <c r="J159" s="671"/>
      <c r="K159" s="641"/>
      <c r="L159" s="562" t="s">
        <v>35</v>
      </c>
      <c r="M159" s="563"/>
      <c r="N159" s="734">
        <f>Budgeted_Enter_Data!E19</f>
        <v>0</v>
      </c>
      <c r="O159" s="735">
        <f>Expended_Enter_Data!E19</f>
        <v>0</v>
      </c>
    </row>
    <row r="160" spans="2:15" x14ac:dyDescent="0.35">
      <c r="B160" s="569"/>
      <c r="C160" s="570"/>
      <c r="D160" s="570"/>
      <c r="E160" s="570"/>
      <c r="F160" s="570"/>
      <c r="G160" s="570"/>
      <c r="H160" s="571"/>
      <c r="I160" s="671"/>
      <c r="J160" s="671"/>
      <c r="K160" s="641"/>
      <c r="L160" s="562" t="s">
        <v>36</v>
      </c>
      <c r="M160" s="563"/>
      <c r="N160" s="734">
        <f>Budgeted_Enter_Data!F19</f>
        <v>0</v>
      </c>
      <c r="O160" s="735">
        <f>Expended_Enter_Data!F19</f>
        <v>0</v>
      </c>
    </row>
    <row r="161" spans="2:15" x14ac:dyDescent="0.35">
      <c r="B161" s="642"/>
      <c r="C161" s="643"/>
      <c r="D161" s="643"/>
      <c r="E161" s="643"/>
      <c r="F161" s="643"/>
      <c r="G161" s="643"/>
      <c r="H161" s="644"/>
      <c r="I161" s="672"/>
      <c r="J161" s="672"/>
      <c r="K161" s="646"/>
      <c r="L161" s="577" t="s">
        <v>141</v>
      </c>
      <c r="M161" s="578"/>
      <c r="N161" s="734">
        <f>Budgeted_Enter_Data!G19</f>
        <v>0</v>
      </c>
      <c r="O161" s="735">
        <f>Expended_Enter_Data!G19</f>
        <v>0</v>
      </c>
    </row>
    <row r="162" spans="2:15" x14ac:dyDescent="0.35">
      <c r="B162" s="647" t="s">
        <v>142</v>
      </c>
      <c r="C162" s="648"/>
      <c r="D162" s="648"/>
      <c r="E162" s="649" t="s">
        <v>143</v>
      </c>
      <c r="F162" s="650"/>
      <c r="G162" s="651"/>
      <c r="H162" s="652" t="s">
        <v>144</v>
      </c>
      <c r="I162" s="653"/>
      <c r="J162" s="653"/>
      <c r="K162" s="654"/>
      <c r="L162" s="655" t="s">
        <v>145</v>
      </c>
      <c r="M162" s="655"/>
      <c r="N162" s="655" t="s">
        <v>146</v>
      </c>
      <c r="O162" s="656"/>
    </row>
    <row r="163" spans="2:15" ht="32" customHeight="1" x14ac:dyDescent="0.35">
      <c r="B163" s="590"/>
      <c r="C163" s="591"/>
      <c r="D163" s="592"/>
      <c r="E163" s="593"/>
      <c r="F163" s="594"/>
      <c r="G163" s="595"/>
      <c r="H163" s="657" t="s">
        <v>186</v>
      </c>
      <c r="I163" s="658"/>
      <c r="J163" s="657" t="s">
        <v>187</v>
      </c>
      <c r="K163" s="658"/>
      <c r="L163" s="659" t="s">
        <v>168</v>
      </c>
      <c r="M163" s="659"/>
      <c r="N163" s="659" t="s">
        <v>224</v>
      </c>
      <c r="O163" s="660"/>
    </row>
    <row r="164" spans="2:15" x14ac:dyDescent="0.35">
      <c r="B164" s="515" t="s">
        <v>284</v>
      </c>
      <c r="C164" s="516"/>
      <c r="D164" s="517"/>
      <c r="E164" s="518" t="s">
        <v>220</v>
      </c>
      <c r="F164" s="519"/>
      <c r="G164" s="520"/>
      <c r="H164" s="601" t="s">
        <v>41</v>
      </c>
      <c r="I164" s="601" t="s">
        <v>42</v>
      </c>
      <c r="J164" s="601" t="s">
        <v>41</v>
      </c>
      <c r="K164" s="601" t="s">
        <v>42</v>
      </c>
      <c r="L164" s="602"/>
      <c r="M164" s="602"/>
      <c r="N164" s="603" t="s">
        <v>14</v>
      </c>
      <c r="O164" s="604" t="s">
        <v>46</v>
      </c>
    </row>
    <row r="165" spans="2:15" ht="111" customHeight="1" x14ac:dyDescent="0.35">
      <c r="B165" s="521"/>
      <c r="C165" s="522"/>
      <c r="D165" s="523"/>
      <c r="E165" s="524"/>
      <c r="F165" s="525"/>
      <c r="G165" s="526"/>
      <c r="H165" s="740" t="str">
        <f>Summary!F30</f>
        <v>.</v>
      </c>
      <c r="I165" s="740" t="str">
        <f>Summary!G30</f>
        <v>.</v>
      </c>
      <c r="J165" s="741" t="str">
        <f>Summary!F31</f>
        <v>.</v>
      </c>
      <c r="K165" s="741" t="str">
        <f>Summary!G31</f>
        <v>.</v>
      </c>
      <c r="L165" s="605" t="s">
        <v>323</v>
      </c>
      <c r="M165" s="606"/>
      <c r="N165" s="747">
        <f>Budgeted_Enter_Data!C19</f>
        <v>0</v>
      </c>
      <c r="O165" s="748">
        <f>Expended_Enter_Data!C19</f>
        <v>0</v>
      </c>
    </row>
    <row r="166" spans="2:15" x14ac:dyDescent="0.35">
      <c r="B166" s="608" t="s">
        <v>151</v>
      </c>
      <c r="C166" s="609"/>
      <c r="D166" s="609"/>
      <c r="E166" s="610"/>
      <c r="F166" s="610"/>
      <c r="G166" s="610"/>
      <c r="H166" s="610"/>
      <c r="I166" s="610"/>
      <c r="J166" s="610"/>
      <c r="K166" s="610"/>
      <c r="L166" s="610"/>
      <c r="M166" s="611"/>
      <c r="N166" s="611"/>
      <c r="O166" s="612"/>
    </row>
    <row r="167" spans="2:15" ht="35" customHeight="1" thickBot="1" x14ac:dyDescent="0.4">
      <c r="B167" s="673" t="s">
        <v>236</v>
      </c>
      <c r="C167" s="674"/>
      <c r="D167" s="674"/>
      <c r="E167" s="675"/>
      <c r="F167" s="675"/>
      <c r="G167" s="675"/>
      <c r="H167" s="675"/>
      <c r="I167" s="675"/>
      <c r="J167" s="675"/>
      <c r="K167" s="675"/>
      <c r="L167" s="675"/>
      <c r="M167" s="676"/>
      <c r="N167" s="676"/>
      <c r="O167" s="677"/>
    </row>
    <row r="168" spans="2:15" ht="5" customHeight="1" thickBot="1" x14ac:dyDescent="0.4">
      <c r="B168" s="678"/>
      <c r="C168" s="679"/>
      <c r="D168" s="679"/>
      <c r="E168" s="679"/>
      <c r="F168" s="679"/>
      <c r="G168" s="679"/>
      <c r="H168" s="679"/>
      <c r="I168" s="679"/>
      <c r="J168" s="679"/>
      <c r="K168" s="679"/>
      <c r="L168" s="679"/>
      <c r="M168" s="679"/>
      <c r="N168" s="679"/>
      <c r="O168" s="680"/>
    </row>
    <row r="169" spans="2:15" ht="40.5" customHeight="1" thickBot="1" x14ac:dyDescent="0.4"/>
    <row r="170" spans="2:15" ht="18.5" x14ac:dyDescent="0.35">
      <c r="B170" s="620" t="s">
        <v>237</v>
      </c>
      <c r="C170" s="543"/>
      <c r="D170" s="543"/>
      <c r="E170" s="543"/>
      <c r="F170" s="543"/>
      <c r="G170" s="543"/>
      <c r="H170" s="543"/>
      <c r="I170" s="543"/>
      <c r="J170" s="543"/>
      <c r="K170" s="543"/>
      <c r="L170" s="543"/>
      <c r="M170" s="543"/>
      <c r="N170" s="544" t="s">
        <v>163</v>
      </c>
      <c r="O170" s="545" t="s">
        <v>162</v>
      </c>
    </row>
    <row r="171" spans="2:15" x14ac:dyDescent="0.35">
      <c r="B171" s="555" t="s">
        <v>171</v>
      </c>
      <c r="C171" s="556"/>
      <c r="D171" s="556"/>
      <c r="E171" s="625" t="s">
        <v>137</v>
      </c>
      <c r="F171" s="624"/>
      <c r="G171" s="694"/>
      <c r="H171" s="627"/>
      <c r="I171" s="695"/>
      <c r="J171" s="627"/>
      <c r="K171" s="628"/>
      <c r="L171" s="553" t="s">
        <v>138</v>
      </c>
      <c r="M171" s="554"/>
      <c r="N171" s="734">
        <f>Budgeted_Enter_Data!B21</f>
        <v>0</v>
      </c>
      <c r="O171" s="735">
        <f>Expended_Enter_Data!B21</f>
        <v>0</v>
      </c>
    </row>
    <row r="172" spans="2:15" x14ac:dyDescent="0.35">
      <c r="B172" s="631"/>
      <c r="C172" s="632"/>
      <c r="D172" s="632"/>
      <c r="E172" s="633"/>
      <c r="F172" s="632"/>
      <c r="G172" s="681"/>
      <c r="H172" s="682"/>
      <c r="I172" s="683"/>
      <c r="J172" s="635"/>
      <c r="K172" s="636"/>
      <c r="L172" s="562" t="s">
        <v>139</v>
      </c>
      <c r="M172" s="563"/>
      <c r="N172" s="736">
        <f>Budgeted_Enter_Data!C21</f>
        <v>0</v>
      </c>
      <c r="O172" s="737">
        <f>Expended_Enter_Data!C21</f>
        <v>0</v>
      </c>
    </row>
    <row r="173" spans="2:15" ht="14.5" customHeight="1" x14ac:dyDescent="0.35">
      <c r="B173" s="637" t="s">
        <v>285</v>
      </c>
      <c r="C173" s="638"/>
      <c r="D173" s="638"/>
      <c r="E173" s="638"/>
      <c r="F173" s="638"/>
      <c r="G173" s="638"/>
      <c r="H173" s="638"/>
      <c r="I173" s="639"/>
      <c r="J173" s="671"/>
      <c r="K173" s="641"/>
      <c r="L173" s="562" t="s">
        <v>140</v>
      </c>
      <c r="M173" s="563"/>
      <c r="N173" s="734">
        <f>Budgeted_Enter_Data!D21</f>
        <v>0</v>
      </c>
      <c r="O173" s="735">
        <f>Expended_Enter_Data!D21</f>
        <v>0</v>
      </c>
    </row>
    <row r="174" spans="2:15" x14ac:dyDescent="0.35">
      <c r="B174" s="569"/>
      <c r="C174" s="570"/>
      <c r="D174" s="570"/>
      <c r="E174" s="570"/>
      <c r="F174" s="570"/>
      <c r="G174" s="570"/>
      <c r="H174" s="570"/>
      <c r="I174" s="571"/>
      <c r="J174" s="671"/>
      <c r="K174" s="641"/>
      <c r="L174" s="562" t="s">
        <v>35</v>
      </c>
      <c r="M174" s="563"/>
      <c r="N174" s="734">
        <f>Budgeted_Enter_Data!E21</f>
        <v>0</v>
      </c>
      <c r="O174" s="735">
        <f>Expended_Enter_Data!E21</f>
        <v>0</v>
      </c>
    </row>
    <row r="175" spans="2:15" x14ac:dyDescent="0.35">
      <c r="B175" s="569"/>
      <c r="C175" s="570"/>
      <c r="D175" s="570"/>
      <c r="E175" s="570"/>
      <c r="F175" s="570"/>
      <c r="G175" s="570"/>
      <c r="H175" s="570"/>
      <c r="I175" s="571"/>
      <c r="J175" s="671"/>
      <c r="K175" s="641"/>
      <c r="L175" s="562" t="s">
        <v>36</v>
      </c>
      <c r="M175" s="563"/>
      <c r="N175" s="734">
        <f>Budgeted_Enter_Data!F21</f>
        <v>0</v>
      </c>
      <c r="O175" s="735">
        <f>Expended_Enter_Data!F21</f>
        <v>0</v>
      </c>
    </row>
    <row r="176" spans="2:15" x14ac:dyDescent="0.35">
      <c r="B176" s="642"/>
      <c r="C176" s="643"/>
      <c r="D176" s="643"/>
      <c r="E176" s="643"/>
      <c r="F176" s="643"/>
      <c r="G176" s="643"/>
      <c r="H176" s="643"/>
      <c r="I176" s="644"/>
      <c r="J176" s="672"/>
      <c r="K176" s="646"/>
      <c r="L176" s="577" t="s">
        <v>141</v>
      </c>
      <c r="M176" s="578"/>
      <c r="N176" s="734">
        <f>Budgeted_Enter_Data!G21</f>
        <v>0</v>
      </c>
      <c r="O176" s="735">
        <f>Expended_Enter_Data!G21</f>
        <v>0</v>
      </c>
    </row>
    <row r="177" spans="2:15" x14ac:dyDescent="0.35">
      <c r="B177" s="647" t="s">
        <v>142</v>
      </c>
      <c r="C177" s="648"/>
      <c r="D177" s="648"/>
      <c r="E177" s="649" t="s">
        <v>143</v>
      </c>
      <c r="F177" s="650"/>
      <c r="G177" s="651"/>
      <c r="H177" s="652" t="s">
        <v>144</v>
      </c>
      <c r="I177" s="653"/>
      <c r="J177" s="653"/>
      <c r="K177" s="654"/>
      <c r="L177" s="655" t="s">
        <v>145</v>
      </c>
      <c r="M177" s="655"/>
      <c r="N177" s="655" t="s">
        <v>146</v>
      </c>
      <c r="O177" s="656"/>
    </row>
    <row r="178" spans="2:15" ht="32" customHeight="1" x14ac:dyDescent="0.35">
      <c r="B178" s="590"/>
      <c r="C178" s="591"/>
      <c r="D178" s="592"/>
      <c r="E178" s="593"/>
      <c r="F178" s="594"/>
      <c r="G178" s="595"/>
      <c r="H178" s="657" t="s">
        <v>186</v>
      </c>
      <c r="I178" s="658"/>
      <c r="J178" s="657" t="s">
        <v>187</v>
      </c>
      <c r="K178" s="658"/>
      <c r="L178" s="659" t="s">
        <v>168</v>
      </c>
      <c r="M178" s="659"/>
      <c r="N178" s="659" t="s">
        <v>188</v>
      </c>
      <c r="O178" s="660"/>
    </row>
    <row r="179" spans="2:15" x14ac:dyDescent="0.35">
      <c r="B179" s="515" t="s">
        <v>286</v>
      </c>
      <c r="C179" s="516"/>
      <c r="D179" s="517"/>
      <c r="E179" s="518" t="s">
        <v>290</v>
      </c>
      <c r="F179" s="519"/>
      <c r="G179" s="520"/>
      <c r="H179" s="601" t="s">
        <v>41</v>
      </c>
      <c r="I179" s="601" t="s">
        <v>42</v>
      </c>
      <c r="J179" s="601" t="s">
        <v>41</v>
      </c>
      <c r="K179" s="601" t="s">
        <v>42</v>
      </c>
      <c r="L179" s="602"/>
      <c r="M179" s="602"/>
      <c r="N179" s="603" t="s">
        <v>14</v>
      </c>
      <c r="O179" s="604" t="s">
        <v>46</v>
      </c>
    </row>
    <row r="180" spans="2:15" ht="94" customHeight="1" x14ac:dyDescent="0.35">
      <c r="B180" s="521"/>
      <c r="C180" s="522"/>
      <c r="D180" s="523"/>
      <c r="E180" s="524"/>
      <c r="F180" s="525"/>
      <c r="G180" s="526"/>
      <c r="H180" s="740" t="str">
        <f>Summary!F33</f>
        <v>.</v>
      </c>
      <c r="I180" s="740" t="str">
        <f>Summary!G33</f>
        <v>.</v>
      </c>
      <c r="J180" s="741" t="str">
        <f>Summary!F34</f>
        <v>.</v>
      </c>
      <c r="K180" s="741" t="str">
        <f>Summary!G34</f>
        <v>.</v>
      </c>
      <c r="L180" s="605" t="s">
        <v>323</v>
      </c>
      <c r="M180" s="606"/>
      <c r="N180" s="747">
        <f>Budgeted_Enter_Data!C21</f>
        <v>0</v>
      </c>
      <c r="O180" s="748">
        <f>Expended_Enter_Data!C21</f>
        <v>0</v>
      </c>
    </row>
    <row r="181" spans="2:15" x14ac:dyDescent="0.35">
      <c r="B181" s="608" t="s">
        <v>151</v>
      </c>
      <c r="C181" s="609"/>
      <c r="D181" s="609"/>
      <c r="E181" s="610"/>
      <c r="F181" s="610"/>
      <c r="G181" s="610"/>
      <c r="H181" s="610"/>
      <c r="I181" s="610"/>
      <c r="J181" s="610"/>
      <c r="K181" s="610"/>
      <c r="L181" s="610"/>
      <c r="M181" s="611"/>
      <c r="N181" s="611"/>
      <c r="O181" s="612"/>
    </row>
    <row r="182" spans="2:15" ht="35" customHeight="1" thickBot="1" x14ac:dyDescent="0.4">
      <c r="B182" s="673" t="s">
        <v>152</v>
      </c>
      <c r="C182" s="674"/>
      <c r="D182" s="674"/>
      <c r="E182" s="675"/>
      <c r="F182" s="675"/>
      <c r="G182" s="675"/>
      <c r="H182" s="675"/>
      <c r="I182" s="675"/>
      <c r="J182" s="675"/>
      <c r="K182" s="675"/>
      <c r="L182" s="675"/>
      <c r="M182" s="676"/>
      <c r="N182" s="676"/>
      <c r="O182" s="677"/>
    </row>
    <row r="183" spans="2:15" ht="5" customHeight="1" thickBot="1" x14ac:dyDescent="0.4">
      <c r="B183" s="678"/>
      <c r="C183" s="679"/>
      <c r="D183" s="679"/>
      <c r="E183" s="679"/>
      <c r="F183" s="679"/>
      <c r="G183" s="679"/>
      <c r="H183" s="679"/>
      <c r="I183" s="679"/>
      <c r="J183" s="679"/>
      <c r="K183" s="679"/>
      <c r="L183" s="679"/>
      <c r="M183" s="679"/>
      <c r="N183" s="679"/>
      <c r="O183" s="680"/>
    </row>
    <row r="184" spans="2:15" ht="41" customHeight="1" thickBot="1" x14ac:dyDescent="0.4"/>
    <row r="185" spans="2:15" ht="18.5" x14ac:dyDescent="0.35">
      <c r="B185" s="620" t="s">
        <v>238</v>
      </c>
      <c r="C185" s="543"/>
      <c r="D185" s="543"/>
      <c r="E185" s="543"/>
      <c r="F185" s="543"/>
      <c r="G185" s="543"/>
      <c r="H185" s="543"/>
      <c r="I185" s="543"/>
      <c r="J185" s="543"/>
      <c r="K185" s="543"/>
      <c r="L185" s="543"/>
      <c r="M185" s="621"/>
      <c r="N185" s="622" t="s">
        <v>163</v>
      </c>
      <c r="O185" s="545" t="s">
        <v>162</v>
      </c>
    </row>
    <row r="186" spans="2:15" x14ac:dyDescent="0.35">
      <c r="B186" s="555" t="s">
        <v>157</v>
      </c>
      <c r="C186" s="556"/>
      <c r="D186" s="556"/>
      <c r="E186" s="625" t="s">
        <v>137</v>
      </c>
      <c r="F186" s="624"/>
      <c r="G186" s="694"/>
      <c r="H186" s="627"/>
      <c r="I186" s="695"/>
      <c r="J186" s="627"/>
      <c r="K186" s="628"/>
      <c r="L186" s="553" t="s">
        <v>138</v>
      </c>
      <c r="M186" s="554"/>
      <c r="N186" s="734">
        <f>Budgeted_Enter_Data!B22</f>
        <v>0</v>
      </c>
      <c r="O186" s="735">
        <f>Expended_Enter_Data!B22</f>
        <v>0</v>
      </c>
    </row>
    <row r="187" spans="2:15" x14ac:dyDescent="0.35">
      <c r="B187" s="631"/>
      <c r="C187" s="632"/>
      <c r="D187" s="632"/>
      <c r="E187" s="633"/>
      <c r="F187" s="632"/>
      <c r="G187" s="681"/>
      <c r="H187" s="682"/>
      <c r="I187" s="683"/>
      <c r="J187" s="670"/>
      <c r="K187" s="636"/>
      <c r="L187" s="562" t="s">
        <v>139</v>
      </c>
      <c r="M187" s="563"/>
      <c r="N187" s="736">
        <f>Budgeted_Enter_Data!C22</f>
        <v>0</v>
      </c>
      <c r="O187" s="737">
        <f>Expended_Enter_Data!C22</f>
        <v>0</v>
      </c>
    </row>
    <row r="188" spans="2:15" ht="14.5" customHeight="1" x14ac:dyDescent="0.35">
      <c r="B188" s="637" t="s">
        <v>287</v>
      </c>
      <c r="C188" s="638"/>
      <c r="D188" s="638"/>
      <c r="E188" s="638"/>
      <c r="F188" s="638"/>
      <c r="G188" s="638"/>
      <c r="H188" s="638"/>
      <c r="I188" s="639"/>
      <c r="J188" s="671"/>
      <c r="K188" s="641"/>
      <c r="L188" s="562" t="s">
        <v>140</v>
      </c>
      <c r="M188" s="563"/>
      <c r="N188" s="734">
        <f>Budgeted_Enter_Data!D22</f>
        <v>0</v>
      </c>
      <c r="O188" s="735">
        <f>Expended_Enter_Data!D22</f>
        <v>0</v>
      </c>
    </row>
    <row r="189" spans="2:15" x14ac:dyDescent="0.35">
      <c r="B189" s="569"/>
      <c r="C189" s="570"/>
      <c r="D189" s="570"/>
      <c r="E189" s="570"/>
      <c r="F189" s="570"/>
      <c r="G189" s="570"/>
      <c r="H189" s="570"/>
      <c r="I189" s="571"/>
      <c r="J189" s="671"/>
      <c r="K189" s="641"/>
      <c r="L189" s="562" t="s">
        <v>35</v>
      </c>
      <c r="M189" s="563"/>
      <c r="N189" s="734">
        <f>Budgeted_Enter_Data!E22</f>
        <v>0</v>
      </c>
      <c r="O189" s="735">
        <f>Expended_Enter_Data!E22</f>
        <v>0</v>
      </c>
    </row>
    <row r="190" spans="2:15" x14ac:dyDescent="0.35">
      <c r="B190" s="569"/>
      <c r="C190" s="570"/>
      <c r="D190" s="570"/>
      <c r="E190" s="570"/>
      <c r="F190" s="570"/>
      <c r="G190" s="570"/>
      <c r="H190" s="570"/>
      <c r="I190" s="571"/>
      <c r="J190" s="671"/>
      <c r="K190" s="641"/>
      <c r="L190" s="562" t="s">
        <v>36</v>
      </c>
      <c r="M190" s="563"/>
      <c r="N190" s="734">
        <f>Budgeted_Enter_Data!F22</f>
        <v>0</v>
      </c>
      <c r="O190" s="735">
        <f>Expended_Enter_Data!F22</f>
        <v>0</v>
      </c>
    </row>
    <row r="191" spans="2:15" x14ac:dyDescent="0.35">
      <c r="B191" s="642"/>
      <c r="C191" s="643"/>
      <c r="D191" s="643"/>
      <c r="E191" s="643"/>
      <c r="F191" s="643"/>
      <c r="G191" s="643"/>
      <c r="H191" s="643"/>
      <c r="I191" s="644"/>
      <c r="J191" s="672"/>
      <c r="K191" s="646"/>
      <c r="L191" s="577" t="s">
        <v>141</v>
      </c>
      <c r="M191" s="578"/>
      <c r="N191" s="734">
        <f>Budgeted_Enter_Data!G22</f>
        <v>0</v>
      </c>
      <c r="O191" s="735">
        <f>Expended_Enter_Data!G22</f>
        <v>0</v>
      </c>
    </row>
    <row r="192" spans="2:15" x14ac:dyDescent="0.35">
      <c r="B192" s="647" t="s">
        <v>142</v>
      </c>
      <c r="C192" s="648"/>
      <c r="D192" s="648"/>
      <c r="E192" s="649" t="s">
        <v>143</v>
      </c>
      <c r="F192" s="650"/>
      <c r="G192" s="651"/>
      <c r="H192" s="652" t="s">
        <v>144</v>
      </c>
      <c r="I192" s="653"/>
      <c r="J192" s="653"/>
      <c r="K192" s="654"/>
      <c r="L192" s="655" t="s">
        <v>145</v>
      </c>
      <c r="M192" s="655"/>
      <c r="N192" s="655" t="s">
        <v>146</v>
      </c>
      <c r="O192" s="656"/>
    </row>
    <row r="193" spans="2:15" ht="32" customHeight="1" x14ac:dyDescent="0.35">
      <c r="B193" s="590"/>
      <c r="C193" s="591"/>
      <c r="D193" s="592"/>
      <c r="E193" s="593"/>
      <c r="F193" s="594"/>
      <c r="G193" s="595"/>
      <c r="H193" s="657" t="s">
        <v>186</v>
      </c>
      <c r="I193" s="658"/>
      <c r="J193" s="657" t="s">
        <v>187</v>
      </c>
      <c r="K193" s="658"/>
      <c r="L193" s="659" t="s">
        <v>223</v>
      </c>
      <c r="M193" s="659"/>
      <c r="N193" s="659" t="s">
        <v>188</v>
      </c>
      <c r="O193" s="660"/>
    </row>
    <row r="194" spans="2:15" x14ac:dyDescent="0.35">
      <c r="B194" s="515" t="s">
        <v>288</v>
      </c>
      <c r="C194" s="516"/>
      <c r="D194" s="517"/>
      <c r="E194" s="518" t="s">
        <v>289</v>
      </c>
      <c r="F194" s="519"/>
      <c r="G194" s="520"/>
      <c r="H194" s="601" t="s">
        <v>41</v>
      </c>
      <c r="I194" s="601" t="s">
        <v>42</v>
      </c>
      <c r="J194" s="601" t="s">
        <v>41</v>
      </c>
      <c r="K194" s="601" t="s">
        <v>42</v>
      </c>
      <c r="L194" s="602"/>
      <c r="M194" s="602"/>
      <c r="N194" s="603" t="s">
        <v>14</v>
      </c>
      <c r="O194" s="604" t="s">
        <v>46</v>
      </c>
    </row>
    <row r="195" spans="2:15" ht="63.5" customHeight="1" x14ac:dyDescent="0.35">
      <c r="B195" s="521"/>
      <c r="C195" s="522"/>
      <c r="D195" s="523"/>
      <c r="E195" s="524"/>
      <c r="F195" s="525"/>
      <c r="G195" s="526"/>
      <c r="H195" s="740" t="str">
        <f>Summary!F35</f>
        <v>.</v>
      </c>
      <c r="I195" s="740" t="str">
        <f>Summary!G35</f>
        <v>.</v>
      </c>
      <c r="J195" s="741" t="str">
        <f>Summary!F36</f>
        <v>.</v>
      </c>
      <c r="K195" s="741" t="str">
        <f>Summary!G36</f>
        <v>.</v>
      </c>
      <c r="L195" s="605" t="s">
        <v>323</v>
      </c>
      <c r="M195" s="606"/>
      <c r="N195" s="747">
        <f>Budgeted_Enter_Data!C22</f>
        <v>0</v>
      </c>
      <c r="O195" s="748">
        <f>Expended_Enter_Data!C22</f>
        <v>0</v>
      </c>
    </row>
    <row r="196" spans="2:15" x14ac:dyDescent="0.35">
      <c r="B196" s="608" t="s">
        <v>151</v>
      </c>
      <c r="C196" s="609"/>
      <c r="D196" s="609"/>
      <c r="E196" s="610"/>
      <c r="F196" s="610"/>
      <c r="G196" s="610"/>
      <c r="H196" s="610"/>
      <c r="I196" s="610"/>
      <c r="J196" s="610"/>
      <c r="K196" s="610"/>
      <c r="L196" s="610"/>
      <c r="M196" s="611"/>
      <c r="N196" s="611"/>
      <c r="O196" s="612"/>
    </row>
    <row r="197" spans="2:15" ht="32" customHeight="1" thickBot="1" x14ac:dyDescent="0.4">
      <c r="B197" s="689" t="s">
        <v>152</v>
      </c>
      <c r="C197" s="690"/>
      <c r="D197" s="690"/>
      <c r="E197" s="691"/>
      <c r="F197" s="691"/>
      <c r="G197" s="691"/>
      <c r="H197" s="691"/>
      <c r="I197" s="691"/>
      <c r="J197" s="691"/>
      <c r="K197" s="691"/>
      <c r="L197" s="691"/>
      <c r="M197" s="692"/>
      <c r="N197" s="692"/>
      <c r="O197" s="693"/>
    </row>
    <row r="198" spans="2:15" ht="5" customHeight="1" thickBot="1" x14ac:dyDescent="0.4">
      <c r="B198" s="701"/>
      <c r="C198" s="702"/>
      <c r="D198" s="702"/>
      <c r="E198" s="702"/>
      <c r="F198" s="702"/>
      <c r="G198" s="702"/>
      <c r="H198" s="702"/>
      <c r="I198" s="702"/>
      <c r="J198" s="702"/>
      <c r="K198" s="702"/>
      <c r="L198" s="702"/>
      <c r="M198" s="702"/>
      <c r="N198" s="702"/>
      <c r="O198" s="703"/>
    </row>
    <row r="199" spans="2:15" ht="40.5" customHeight="1" thickBot="1" x14ac:dyDescent="0.4"/>
    <row r="200" spans="2:15" ht="18.5" x14ac:dyDescent="0.35">
      <c r="B200" s="620" t="s">
        <v>239</v>
      </c>
      <c r="C200" s="543"/>
      <c r="D200" s="543"/>
      <c r="E200" s="543"/>
      <c r="F200" s="543"/>
      <c r="G200" s="543"/>
      <c r="H200" s="543"/>
      <c r="I200" s="543"/>
      <c r="J200" s="543"/>
      <c r="K200" s="543"/>
      <c r="L200" s="543"/>
      <c r="M200" s="543"/>
      <c r="N200" s="544" t="s">
        <v>163</v>
      </c>
      <c r="O200" s="545" t="s">
        <v>162</v>
      </c>
    </row>
    <row r="201" spans="2:15" x14ac:dyDescent="0.35">
      <c r="B201" s="555" t="s">
        <v>172</v>
      </c>
      <c r="C201" s="556"/>
      <c r="D201" s="556"/>
      <c r="E201" s="625" t="s">
        <v>137</v>
      </c>
      <c r="F201" s="624"/>
      <c r="G201" s="694"/>
      <c r="H201" s="627"/>
      <c r="I201" s="695"/>
      <c r="J201" s="627"/>
      <c r="K201" s="628"/>
      <c r="L201" s="553" t="s">
        <v>138</v>
      </c>
      <c r="M201" s="554"/>
      <c r="N201" s="734">
        <f>Budgeted_Enter_Data!B23</f>
        <v>0</v>
      </c>
      <c r="O201" s="735">
        <f>Expended_Enter_Data!B23</f>
        <v>0</v>
      </c>
    </row>
    <row r="202" spans="2:15" x14ac:dyDescent="0.35">
      <c r="B202" s="631"/>
      <c r="C202" s="632"/>
      <c r="D202" s="632"/>
      <c r="E202" s="633"/>
      <c r="F202" s="632"/>
      <c r="G202" s="681"/>
      <c r="H202" s="682"/>
      <c r="I202" s="683"/>
      <c r="J202" s="635"/>
      <c r="K202" s="636"/>
      <c r="L202" s="562" t="s">
        <v>139</v>
      </c>
      <c r="M202" s="563"/>
      <c r="N202" s="736">
        <f>Budgeted_Enter_Data!C23</f>
        <v>0</v>
      </c>
      <c r="O202" s="737">
        <f>Expended_Enter_Data!C23</f>
        <v>0</v>
      </c>
    </row>
    <row r="203" spans="2:15" ht="14.5" customHeight="1" x14ac:dyDescent="0.35">
      <c r="B203" s="637" t="s">
        <v>291</v>
      </c>
      <c r="C203" s="638"/>
      <c r="D203" s="638"/>
      <c r="E203" s="638"/>
      <c r="F203" s="638"/>
      <c r="G203" s="638"/>
      <c r="H203" s="638"/>
      <c r="I203" s="639"/>
      <c r="J203" s="671"/>
      <c r="K203" s="641"/>
      <c r="L203" s="562" t="s">
        <v>140</v>
      </c>
      <c r="M203" s="563"/>
      <c r="N203" s="734">
        <f>Budgeted_Enter_Data!D23</f>
        <v>0</v>
      </c>
      <c r="O203" s="735">
        <f>Expended_Enter_Data!D23</f>
        <v>0</v>
      </c>
    </row>
    <row r="204" spans="2:15" x14ac:dyDescent="0.35">
      <c r="B204" s="569"/>
      <c r="C204" s="570"/>
      <c r="D204" s="570"/>
      <c r="E204" s="570"/>
      <c r="F204" s="570"/>
      <c r="G204" s="570"/>
      <c r="H204" s="570"/>
      <c r="I204" s="571"/>
      <c r="J204" s="671"/>
      <c r="K204" s="641"/>
      <c r="L204" s="562" t="s">
        <v>35</v>
      </c>
      <c r="M204" s="563"/>
      <c r="N204" s="734">
        <f>Budgeted_Enter_Data!E23</f>
        <v>0</v>
      </c>
      <c r="O204" s="735">
        <f>Expended_Enter_Data!E23</f>
        <v>0</v>
      </c>
    </row>
    <row r="205" spans="2:15" x14ac:dyDescent="0.35">
      <c r="B205" s="569"/>
      <c r="C205" s="570"/>
      <c r="D205" s="570"/>
      <c r="E205" s="570"/>
      <c r="F205" s="570"/>
      <c r="G205" s="570"/>
      <c r="H205" s="570"/>
      <c r="I205" s="571"/>
      <c r="J205" s="671"/>
      <c r="K205" s="641"/>
      <c r="L205" s="562" t="s">
        <v>36</v>
      </c>
      <c r="M205" s="563"/>
      <c r="N205" s="734">
        <f>Budgeted_Enter_Data!F23</f>
        <v>0</v>
      </c>
      <c r="O205" s="735">
        <f>Expended_Enter_Data!F23</f>
        <v>0</v>
      </c>
    </row>
    <row r="206" spans="2:15" x14ac:dyDescent="0.35">
      <c r="B206" s="642"/>
      <c r="C206" s="643"/>
      <c r="D206" s="643"/>
      <c r="E206" s="643"/>
      <c r="F206" s="643"/>
      <c r="G206" s="643"/>
      <c r="H206" s="643"/>
      <c r="I206" s="644"/>
      <c r="J206" s="672"/>
      <c r="K206" s="646"/>
      <c r="L206" s="577" t="s">
        <v>141</v>
      </c>
      <c r="M206" s="578"/>
      <c r="N206" s="734">
        <f>Budgeted_Enter_Data!G23</f>
        <v>0</v>
      </c>
      <c r="O206" s="735">
        <f>Expended_Enter_Data!G23</f>
        <v>0</v>
      </c>
    </row>
    <row r="207" spans="2:15" x14ac:dyDescent="0.35">
      <c r="B207" s="647" t="s">
        <v>142</v>
      </c>
      <c r="C207" s="648"/>
      <c r="D207" s="648"/>
      <c r="E207" s="649" t="s">
        <v>143</v>
      </c>
      <c r="F207" s="650"/>
      <c r="G207" s="651"/>
      <c r="H207" s="652" t="s">
        <v>144</v>
      </c>
      <c r="I207" s="653"/>
      <c r="J207" s="653"/>
      <c r="K207" s="654"/>
      <c r="L207" s="588" t="s">
        <v>145</v>
      </c>
      <c r="M207" s="588"/>
      <c r="N207" s="588" t="s">
        <v>146</v>
      </c>
      <c r="O207" s="589"/>
    </row>
    <row r="208" spans="2:15" ht="32" customHeight="1" x14ac:dyDescent="0.35">
      <c r="B208" s="590"/>
      <c r="C208" s="591"/>
      <c r="D208" s="592"/>
      <c r="E208" s="593"/>
      <c r="F208" s="594"/>
      <c r="G208" s="595"/>
      <c r="H208" s="657" t="s">
        <v>186</v>
      </c>
      <c r="I208" s="658"/>
      <c r="J208" s="657" t="s">
        <v>187</v>
      </c>
      <c r="K208" s="658"/>
      <c r="L208" s="598" t="s">
        <v>168</v>
      </c>
      <c r="M208" s="598"/>
      <c r="N208" s="598" t="s">
        <v>188</v>
      </c>
      <c r="O208" s="599"/>
    </row>
    <row r="209" spans="2:15" x14ac:dyDescent="0.35">
      <c r="B209" s="515" t="s">
        <v>292</v>
      </c>
      <c r="C209" s="516"/>
      <c r="D209" s="517"/>
      <c r="E209" s="518" t="s">
        <v>293</v>
      </c>
      <c r="F209" s="519"/>
      <c r="G209" s="520"/>
      <c r="H209" s="601" t="s">
        <v>41</v>
      </c>
      <c r="I209" s="601" t="s">
        <v>42</v>
      </c>
      <c r="J209" s="601" t="s">
        <v>41</v>
      </c>
      <c r="K209" s="601" t="s">
        <v>42</v>
      </c>
      <c r="L209" s="602"/>
      <c r="M209" s="602"/>
      <c r="N209" s="603" t="s">
        <v>14</v>
      </c>
      <c r="O209" s="604" t="s">
        <v>46</v>
      </c>
    </row>
    <row r="210" spans="2:15" ht="48.5" customHeight="1" x14ac:dyDescent="0.35">
      <c r="B210" s="521"/>
      <c r="C210" s="522"/>
      <c r="D210" s="523"/>
      <c r="E210" s="524"/>
      <c r="F210" s="525"/>
      <c r="G210" s="526"/>
      <c r="H210" s="740" t="str">
        <f>Summary!F37</f>
        <v>.</v>
      </c>
      <c r="I210" s="740" t="str">
        <f>Summary!G37</f>
        <v>.</v>
      </c>
      <c r="J210" s="741" t="str">
        <f>Summary!F38</f>
        <v>.</v>
      </c>
      <c r="K210" s="741" t="str">
        <f>Summary!G38</f>
        <v>.</v>
      </c>
      <c r="L210" s="605" t="s">
        <v>323</v>
      </c>
      <c r="M210" s="606"/>
      <c r="N210" s="747">
        <f>Budgeted_Enter_Data!C23</f>
        <v>0</v>
      </c>
      <c r="O210" s="748">
        <f>Expended_Enter_Data!C23</f>
        <v>0</v>
      </c>
    </row>
    <row r="211" spans="2:15" x14ac:dyDescent="0.35">
      <c r="B211" s="608" t="s">
        <v>151</v>
      </c>
      <c r="C211" s="609"/>
      <c r="D211" s="609"/>
      <c r="E211" s="610"/>
      <c r="F211" s="610"/>
      <c r="G211" s="610"/>
      <c r="H211" s="610"/>
      <c r="I211" s="610"/>
      <c r="J211" s="610"/>
      <c r="K211" s="610"/>
      <c r="L211" s="610"/>
      <c r="M211" s="611"/>
      <c r="N211" s="611"/>
      <c r="O211" s="612"/>
    </row>
    <row r="212" spans="2:15" ht="34.5" customHeight="1" thickBot="1" x14ac:dyDescent="0.4">
      <c r="B212" s="673" t="s">
        <v>152</v>
      </c>
      <c r="C212" s="674"/>
      <c r="D212" s="674"/>
      <c r="E212" s="675"/>
      <c r="F212" s="675"/>
      <c r="G212" s="675"/>
      <c r="H212" s="675"/>
      <c r="I212" s="675"/>
      <c r="J212" s="675"/>
      <c r="K212" s="675"/>
      <c r="L212" s="675"/>
      <c r="M212" s="676"/>
      <c r="N212" s="676"/>
      <c r="O212" s="677"/>
    </row>
    <row r="213" spans="2:15" ht="5" customHeight="1" thickBot="1" x14ac:dyDescent="0.4">
      <c r="B213" s="678"/>
      <c r="C213" s="679"/>
      <c r="D213" s="679"/>
      <c r="E213" s="679"/>
      <c r="F213" s="679"/>
      <c r="G213" s="679"/>
      <c r="H213" s="679"/>
      <c r="I213" s="679"/>
      <c r="J213" s="679"/>
      <c r="K213" s="679"/>
      <c r="L213" s="679"/>
      <c r="M213" s="679"/>
      <c r="N213" s="679"/>
      <c r="O213" s="680"/>
    </row>
    <row r="214" spans="2:15" ht="40.5" customHeight="1" thickBot="1" x14ac:dyDescent="0.4"/>
    <row r="215" spans="2:15" ht="18.5" x14ac:dyDescent="0.35">
      <c r="B215" s="620" t="s">
        <v>240</v>
      </c>
      <c r="C215" s="543"/>
      <c r="D215" s="543"/>
      <c r="E215" s="543"/>
      <c r="F215" s="543"/>
      <c r="G215" s="543"/>
      <c r="H215" s="543"/>
      <c r="I215" s="543"/>
      <c r="J215" s="543"/>
      <c r="K215" s="543"/>
      <c r="L215" s="543"/>
      <c r="M215" s="543"/>
      <c r="N215" s="544" t="s">
        <v>163</v>
      </c>
      <c r="O215" s="545" t="s">
        <v>162</v>
      </c>
    </row>
    <row r="216" spans="2:15" x14ac:dyDescent="0.35">
      <c r="B216" s="555" t="s">
        <v>173</v>
      </c>
      <c r="C216" s="556"/>
      <c r="D216" s="556"/>
      <c r="E216" s="625" t="s">
        <v>137</v>
      </c>
      <c r="F216" s="624"/>
      <c r="G216" s="694"/>
      <c r="H216" s="627"/>
      <c r="I216" s="695"/>
      <c r="J216" s="627"/>
      <c r="K216" s="628"/>
      <c r="L216" s="553" t="s">
        <v>138</v>
      </c>
      <c r="M216" s="554"/>
      <c r="N216" s="734">
        <f>Budgeted_Enter_Data!B24</f>
        <v>0</v>
      </c>
      <c r="O216" s="735">
        <f>Expended_Enter_Data!B24</f>
        <v>0</v>
      </c>
    </row>
    <row r="217" spans="2:15" x14ac:dyDescent="0.35">
      <c r="B217" s="631"/>
      <c r="C217" s="632"/>
      <c r="D217" s="632"/>
      <c r="E217" s="633"/>
      <c r="F217" s="632"/>
      <c r="G217" s="681"/>
      <c r="H217" s="682"/>
      <c r="I217" s="683"/>
      <c r="J217" s="670"/>
      <c r="K217" s="636"/>
      <c r="L217" s="562" t="s">
        <v>139</v>
      </c>
      <c r="M217" s="563"/>
      <c r="N217" s="736">
        <f>Budgeted_Enter_Data!C24</f>
        <v>0</v>
      </c>
      <c r="O217" s="737">
        <f>Expended_Enter_Data!C24</f>
        <v>0</v>
      </c>
    </row>
    <row r="218" spans="2:15" ht="14.5" customHeight="1" x14ac:dyDescent="0.35">
      <c r="B218" s="637" t="s">
        <v>294</v>
      </c>
      <c r="C218" s="638"/>
      <c r="D218" s="638"/>
      <c r="E218" s="638"/>
      <c r="F218" s="638"/>
      <c r="G218" s="638"/>
      <c r="H218" s="638"/>
      <c r="I218" s="639"/>
      <c r="J218" s="671"/>
      <c r="K218" s="641"/>
      <c r="L218" s="562" t="s">
        <v>140</v>
      </c>
      <c r="M218" s="563"/>
      <c r="N218" s="734">
        <f>Budgeted_Enter_Data!D24</f>
        <v>0</v>
      </c>
      <c r="O218" s="735">
        <f>Expended_Enter_Data!D24</f>
        <v>0</v>
      </c>
    </row>
    <row r="219" spans="2:15" x14ac:dyDescent="0.35">
      <c r="B219" s="569"/>
      <c r="C219" s="570"/>
      <c r="D219" s="570"/>
      <c r="E219" s="570"/>
      <c r="F219" s="570"/>
      <c r="G219" s="570"/>
      <c r="H219" s="570"/>
      <c r="I219" s="571"/>
      <c r="J219" s="671"/>
      <c r="K219" s="641"/>
      <c r="L219" s="562" t="s">
        <v>35</v>
      </c>
      <c r="M219" s="563"/>
      <c r="N219" s="734">
        <f>Budgeted_Enter_Data!E24</f>
        <v>0</v>
      </c>
      <c r="O219" s="735">
        <f>Expended_Enter_Data!E24</f>
        <v>0</v>
      </c>
    </row>
    <row r="220" spans="2:15" x14ac:dyDescent="0.35">
      <c r="B220" s="569"/>
      <c r="C220" s="570"/>
      <c r="D220" s="570"/>
      <c r="E220" s="570"/>
      <c r="F220" s="570"/>
      <c r="G220" s="570"/>
      <c r="H220" s="570"/>
      <c r="I220" s="571"/>
      <c r="J220" s="671"/>
      <c r="K220" s="641"/>
      <c r="L220" s="562" t="s">
        <v>36</v>
      </c>
      <c r="M220" s="563"/>
      <c r="N220" s="734">
        <f>Budgeted_Enter_Data!F24</f>
        <v>0</v>
      </c>
      <c r="O220" s="735">
        <f>Expended_Enter_Data!F24</f>
        <v>0</v>
      </c>
    </row>
    <row r="221" spans="2:15" x14ac:dyDescent="0.35">
      <c r="B221" s="642"/>
      <c r="C221" s="643"/>
      <c r="D221" s="643"/>
      <c r="E221" s="643"/>
      <c r="F221" s="643"/>
      <c r="G221" s="643"/>
      <c r="H221" s="643"/>
      <c r="I221" s="644"/>
      <c r="J221" s="672"/>
      <c r="K221" s="646"/>
      <c r="L221" s="577" t="s">
        <v>141</v>
      </c>
      <c r="M221" s="578"/>
      <c r="N221" s="734">
        <f>Budgeted_Enter_Data!G24</f>
        <v>0</v>
      </c>
      <c r="O221" s="735">
        <f>Expended_Enter_Data!G24</f>
        <v>0</v>
      </c>
    </row>
    <row r="222" spans="2:15" x14ac:dyDescent="0.35">
      <c r="B222" s="647" t="s">
        <v>142</v>
      </c>
      <c r="C222" s="648"/>
      <c r="D222" s="704"/>
      <c r="E222" s="649" t="s">
        <v>143</v>
      </c>
      <c r="F222" s="650"/>
      <c r="G222" s="651"/>
      <c r="H222" s="652" t="s">
        <v>144</v>
      </c>
      <c r="I222" s="653"/>
      <c r="J222" s="653"/>
      <c r="K222" s="654"/>
      <c r="L222" s="588" t="s">
        <v>145</v>
      </c>
      <c r="M222" s="588"/>
      <c r="N222" s="655" t="s">
        <v>146</v>
      </c>
      <c r="O222" s="656"/>
    </row>
    <row r="223" spans="2:15" ht="32" customHeight="1" x14ac:dyDescent="0.35">
      <c r="B223" s="590"/>
      <c r="C223" s="591"/>
      <c r="D223" s="592"/>
      <c r="E223" s="593"/>
      <c r="F223" s="594"/>
      <c r="G223" s="595"/>
      <c r="H223" s="657" t="s">
        <v>186</v>
      </c>
      <c r="I223" s="658"/>
      <c r="J223" s="657" t="s">
        <v>187</v>
      </c>
      <c r="K223" s="658"/>
      <c r="L223" s="598" t="s">
        <v>223</v>
      </c>
      <c r="M223" s="598"/>
      <c r="N223" s="659" t="s">
        <v>250</v>
      </c>
      <c r="O223" s="660"/>
    </row>
    <row r="224" spans="2:15" x14ac:dyDescent="0.35">
      <c r="B224" s="515" t="s">
        <v>295</v>
      </c>
      <c r="C224" s="516"/>
      <c r="D224" s="517"/>
      <c r="E224" s="518" t="s">
        <v>251</v>
      </c>
      <c r="F224" s="519"/>
      <c r="G224" s="520"/>
      <c r="H224" s="601" t="s">
        <v>41</v>
      </c>
      <c r="I224" s="601" t="s">
        <v>42</v>
      </c>
      <c r="J224" s="601" t="s">
        <v>41</v>
      </c>
      <c r="K224" s="601" t="s">
        <v>42</v>
      </c>
      <c r="L224" s="602"/>
      <c r="M224" s="602"/>
      <c r="N224" s="603" t="s">
        <v>14</v>
      </c>
      <c r="O224" s="604" t="s">
        <v>46</v>
      </c>
    </row>
    <row r="225" spans="2:15" ht="121" customHeight="1" x14ac:dyDescent="0.35">
      <c r="B225" s="521"/>
      <c r="C225" s="522"/>
      <c r="D225" s="523"/>
      <c r="E225" s="524"/>
      <c r="F225" s="525"/>
      <c r="G225" s="526"/>
      <c r="H225" s="740" t="str">
        <f>Summary!F39</f>
        <v>.</v>
      </c>
      <c r="I225" s="740" t="str">
        <f>Summary!G39</f>
        <v>.</v>
      </c>
      <c r="J225" s="741" t="str">
        <f>Summary!F40</f>
        <v>.</v>
      </c>
      <c r="K225" s="741" t="str">
        <f>Summary!G40</f>
        <v>.</v>
      </c>
      <c r="L225" s="605" t="s">
        <v>323</v>
      </c>
      <c r="M225" s="606"/>
      <c r="N225" s="734">
        <f>Budgeted_Enter_Data!C24</f>
        <v>0</v>
      </c>
      <c r="O225" s="735">
        <f>Expended_Enter_Data!C24</f>
        <v>0</v>
      </c>
    </row>
    <row r="226" spans="2:15" x14ac:dyDescent="0.35">
      <c r="B226" s="608" t="s">
        <v>151</v>
      </c>
      <c r="C226" s="609"/>
      <c r="D226" s="609"/>
      <c r="E226" s="610"/>
      <c r="F226" s="610"/>
      <c r="G226" s="610"/>
      <c r="H226" s="610"/>
      <c r="I226" s="610"/>
      <c r="J226" s="610"/>
      <c r="K226" s="610"/>
      <c r="L226" s="610"/>
      <c r="M226" s="611"/>
      <c r="N226" s="611"/>
      <c r="O226" s="612"/>
    </row>
    <row r="227" spans="2:15" ht="31.5" customHeight="1" thickBot="1" x14ac:dyDescent="0.4">
      <c r="B227" s="673" t="s">
        <v>252</v>
      </c>
      <c r="C227" s="674"/>
      <c r="D227" s="674"/>
      <c r="E227" s="675"/>
      <c r="F227" s="675"/>
      <c r="G227" s="675"/>
      <c r="H227" s="675"/>
      <c r="I227" s="675"/>
      <c r="J227" s="675"/>
      <c r="K227" s="675"/>
      <c r="L227" s="675"/>
      <c r="M227" s="676"/>
      <c r="N227" s="676"/>
      <c r="O227" s="677"/>
    </row>
    <row r="228" spans="2:15" ht="5.5" customHeight="1" thickBot="1" x14ac:dyDescent="0.4">
      <c r="B228" s="678"/>
      <c r="C228" s="679"/>
      <c r="D228" s="679"/>
      <c r="E228" s="679"/>
      <c r="F228" s="679"/>
      <c r="G228" s="679"/>
      <c r="H228" s="679"/>
      <c r="I228" s="679"/>
      <c r="J228" s="679"/>
      <c r="K228" s="679"/>
      <c r="L228" s="679"/>
      <c r="M228" s="679"/>
      <c r="N228" s="679"/>
      <c r="O228" s="680"/>
    </row>
    <row r="229" spans="2:15" ht="40.5" customHeight="1" thickBot="1" x14ac:dyDescent="0.4"/>
    <row r="230" spans="2:15" ht="18.5" x14ac:dyDescent="0.35">
      <c r="B230" s="620" t="s">
        <v>241</v>
      </c>
      <c r="C230" s="543"/>
      <c r="D230" s="543"/>
      <c r="E230" s="543"/>
      <c r="F230" s="543"/>
      <c r="G230" s="543"/>
      <c r="H230" s="543"/>
      <c r="I230" s="543"/>
      <c r="J230" s="543"/>
      <c r="K230" s="543"/>
      <c r="L230" s="543"/>
      <c r="M230" s="543"/>
      <c r="N230" s="544" t="s">
        <v>163</v>
      </c>
      <c r="O230" s="545" t="s">
        <v>162</v>
      </c>
    </row>
    <row r="231" spans="2:15" x14ac:dyDescent="0.35">
      <c r="B231" s="555" t="s">
        <v>174</v>
      </c>
      <c r="C231" s="556"/>
      <c r="D231" s="556"/>
      <c r="E231" s="625" t="s">
        <v>137</v>
      </c>
      <c r="F231" s="624"/>
      <c r="G231" s="694"/>
      <c r="H231" s="627"/>
      <c r="I231" s="695"/>
      <c r="J231" s="627"/>
      <c r="K231" s="628"/>
      <c r="L231" s="553" t="s">
        <v>138</v>
      </c>
      <c r="M231" s="554"/>
      <c r="N231" s="734">
        <f>Budgeted_Enter_Data!B25</f>
        <v>0</v>
      </c>
      <c r="O231" s="735">
        <f>Expended_Enter_Data!B25</f>
        <v>0</v>
      </c>
    </row>
    <row r="232" spans="2:15" x14ac:dyDescent="0.35">
      <c r="B232" s="631"/>
      <c r="C232" s="632"/>
      <c r="D232" s="632"/>
      <c r="E232" s="633"/>
      <c r="F232" s="632"/>
      <c r="G232" s="681"/>
      <c r="H232" s="682"/>
      <c r="I232" s="683"/>
      <c r="J232" s="635"/>
      <c r="K232" s="636"/>
      <c r="L232" s="562" t="s">
        <v>139</v>
      </c>
      <c r="M232" s="563"/>
      <c r="N232" s="736">
        <f>Budgeted_Enter_Data!C25</f>
        <v>0</v>
      </c>
      <c r="O232" s="737">
        <f>Expended_Enter_Data!C25</f>
        <v>0</v>
      </c>
    </row>
    <row r="233" spans="2:15" ht="14.5" customHeight="1" x14ac:dyDescent="0.35">
      <c r="B233" s="637" t="s">
        <v>296</v>
      </c>
      <c r="C233" s="638"/>
      <c r="D233" s="638"/>
      <c r="E233" s="638"/>
      <c r="F233" s="638"/>
      <c r="G233" s="638"/>
      <c r="H233" s="638"/>
      <c r="I233" s="639"/>
      <c r="J233" s="671"/>
      <c r="K233" s="641"/>
      <c r="L233" s="562" t="s">
        <v>140</v>
      </c>
      <c r="M233" s="563"/>
      <c r="N233" s="734">
        <f>Budgeted_Enter_Data!D25</f>
        <v>0</v>
      </c>
      <c r="O233" s="735">
        <f>Expended_Enter_Data!D25</f>
        <v>0</v>
      </c>
    </row>
    <row r="234" spans="2:15" x14ac:dyDescent="0.35">
      <c r="B234" s="569"/>
      <c r="C234" s="570"/>
      <c r="D234" s="570"/>
      <c r="E234" s="570"/>
      <c r="F234" s="570"/>
      <c r="G234" s="570"/>
      <c r="H234" s="570"/>
      <c r="I234" s="571"/>
      <c r="J234" s="671"/>
      <c r="K234" s="641"/>
      <c r="L234" s="562" t="s">
        <v>35</v>
      </c>
      <c r="M234" s="563"/>
      <c r="N234" s="734">
        <f>Budgeted_Enter_Data!E25</f>
        <v>0</v>
      </c>
      <c r="O234" s="735">
        <f>Expended_Enter_Data!E25</f>
        <v>0</v>
      </c>
    </row>
    <row r="235" spans="2:15" x14ac:dyDescent="0.35">
      <c r="B235" s="569"/>
      <c r="C235" s="570"/>
      <c r="D235" s="570"/>
      <c r="E235" s="570"/>
      <c r="F235" s="570"/>
      <c r="G235" s="570"/>
      <c r="H235" s="570"/>
      <c r="I235" s="571"/>
      <c r="J235" s="671"/>
      <c r="K235" s="641"/>
      <c r="L235" s="562" t="s">
        <v>36</v>
      </c>
      <c r="M235" s="563"/>
      <c r="N235" s="734">
        <f>Budgeted_Enter_Data!F25</f>
        <v>0</v>
      </c>
      <c r="O235" s="735">
        <f>Expended_Enter_Data!F25</f>
        <v>0</v>
      </c>
    </row>
    <row r="236" spans="2:15" x14ac:dyDescent="0.35">
      <c r="B236" s="642"/>
      <c r="C236" s="643"/>
      <c r="D236" s="643"/>
      <c r="E236" s="643"/>
      <c r="F236" s="643"/>
      <c r="G236" s="643"/>
      <c r="H236" s="643"/>
      <c r="I236" s="644"/>
      <c r="J236" s="672"/>
      <c r="K236" s="646"/>
      <c r="L236" s="577" t="s">
        <v>141</v>
      </c>
      <c r="M236" s="578"/>
      <c r="N236" s="734">
        <f>Budgeted_Enter_Data!G25</f>
        <v>0</v>
      </c>
      <c r="O236" s="735">
        <f>Expended_Enter_Data!G25</f>
        <v>0</v>
      </c>
    </row>
    <row r="237" spans="2:15" x14ac:dyDescent="0.35">
      <c r="B237" s="647" t="s">
        <v>142</v>
      </c>
      <c r="C237" s="648"/>
      <c r="D237" s="704"/>
      <c r="E237" s="649" t="s">
        <v>143</v>
      </c>
      <c r="F237" s="650"/>
      <c r="G237" s="651"/>
      <c r="H237" s="652" t="s">
        <v>144</v>
      </c>
      <c r="I237" s="653"/>
      <c r="J237" s="653"/>
      <c r="K237" s="654"/>
      <c r="L237" s="588" t="s">
        <v>145</v>
      </c>
      <c r="M237" s="588"/>
      <c r="N237" s="655" t="s">
        <v>146</v>
      </c>
      <c r="O237" s="656"/>
    </row>
    <row r="238" spans="2:15" ht="32" customHeight="1" x14ac:dyDescent="0.35">
      <c r="B238" s="590"/>
      <c r="C238" s="591"/>
      <c r="D238" s="592"/>
      <c r="E238" s="593"/>
      <c r="F238" s="594"/>
      <c r="G238" s="595"/>
      <c r="H238" s="657" t="s">
        <v>186</v>
      </c>
      <c r="I238" s="658"/>
      <c r="J238" s="657" t="s">
        <v>187</v>
      </c>
      <c r="K238" s="658"/>
      <c r="L238" s="598" t="s">
        <v>223</v>
      </c>
      <c r="M238" s="598"/>
      <c r="N238" s="659" t="s">
        <v>188</v>
      </c>
      <c r="O238" s="660"/>
    </row>
    <row r="239" spans="2:15" x14ac:dyDescent="0.35">
      <c r="B239" s="515" t="s">
        <v>298</v>
      </c>
      <c r="C239" s="516"/>
      <c r="D239" s="517"/>
      <c r="E239" s="518" t="s">
        <v>297</v>
      </c>
      <c r="F239" s="519"/>
      <c r="G239" s="520"/>
      <c r="H239" s="601" t="s">
        <v>41</v>
      </c>
      <c r="I239" s="601" t="s">
        <v>42</v>
      </c>
      <c r="J239" s="601" t="s">
        <v>41</v>
      </c>
      <c r="K239" s="601" t="s">
        <v>42</v>
      </c>
      <c r="L239" s="602"/>
      <c r="M239" s="602"/>
      <c r="N239" s="603" t="s">
        <v>14</v>
      </c>
      <c r="O239" s="604" t="s">
        <v>46</v>
      </c>
    </row>
    <row r="240" spans="2:15" ht="49.5" customHeight="1" x14ac:dyDescent="0.35">
      <c r="B240" s="521"/>
      <c r="C240" s="522"/>
      <c r="D240" s="523"/>
      <c r="E240" s="524"/>
      <c r="F240" s="525"/>
      <c r="G240" s="526"/>
      <c r="H240" s="740" t="str">
        <f>Summary!F41</f>
        <v>.</v>
      </c>
      <c r="I240" s="740" t="str">
        <f>Summary!G41</f>
        <v>.</v>
      </c>
      <c r="J240" s="741" t="str">
        <f>Summary!F42</f>
        <v>.</v>
      </c>
      <c r="K240" s="741" t="str">
        <f>Summary!G42</f>
        <v>.</v>
      </c>
      <c r="L240" s="605" t="s">
        <v>323</v>
      </c>
      <c r="M240" s="606"/>
      <c r="N240" s="734">
        <f>Budgeted_Enter_Data!C25</f>
        <v>0</v>
      </c>
      <c r="O240" s="735">
        <f>Expended_Enter_Data!C25</f>
        <v>0</v>
      </c>
    </row>
    <row r="241" spans="2:15" x14ac:dyDescent="0.35">
      <c r="B241" s="608" t="s">
        <v>151</v>
      </c>
      <c r="C241" s="609"/>
      <c r="D241" s="609"/>
      <c r="E241" s="610"/>
      <c r="F241" s="610"/>
      <c r="G241" s="610"/>
      <c r="H241" s="610"/>
      <c r="I241" s="610"/>
      <c r="J241" s="610"/>
      <c r="K241" s="610"/>
      <c r="L241" s="610"/>
      <c r="M241" s="611"/>
      <c r="N241" s="611"/>
      <c r="O241" s="612"/>
    </row>
    <row r="242" spans="2:15" ht="32" customHeight="1" thickBot="1" x14ac:dyDescent="0.4">
      <c r="B242" s="689" t="s">
        <v>253</v>
      </c>
      <c r="C242" s="690"/>
      <c r="D242" s="690"/>
      <c r="E242" s="691"/>
      <c r="F242" s="691"/>
      <c r="G242" s="691"/>
      <c r="H242" s="691"/>
      <c r="I242" s="691"/>
      <c r="J242" s="691"/>
      <c r="K242" s="691"/>
      <c r="L242" s="691"/>
      <c r="M242" s="692"/>
      <c r="N242" s="692"/>
      <c r="O242" s="693"/>
    </row>
    <row r="243" spans="2:15" ht="5.5" customHeight="1" thickBot="1" x14ac:dyDescent="0.4">
      <c r="B243" s="678"/>
      <c r="C243" s="679"/>
      <c r="D243" s="679"/>
      <c r="E243" s="679"/>
      <c r="F243" s="679"/>
      <c r="G243" s="679"/>
      <c r="H243" s="679"/>
      <c r="I243" s="679"/>
      <c r="J243" s="679"/>
      <c r="K243" s="679"/>
      <c r="L243" s="679"/>
      <c r="M243" s="679"/>
      <c r="N243" s="679"/>
      <c r="O243" s="680"/>
    </row>
    <row r="244" spans="2:15" ht="40.5" customHeight="1" thickBot="1" x14ac:dyDescent="0.4"/>
    <row r="245" spans="2:15" ht="18.5" x14ac:dyDescent="0.35">
      <c r="B245" s="620" t="s">
        <v>242</v>
      </c>
      <c r="C245" s="543"/>
      <c r="D245" s="543"/>
      <c r="E245" s="543"/>
      <c r="F245" s="543"/>
      <c r="G245" s="543"/>
      <c r="H245" s="543"/>
      <c r="I245" s="543"/>
      <c r="J245" s="543"/>
      <c r="K245" s="543"/>
      <c r="L245" s="543"/>
      <c r="M245" s="543"/>
      <c r="N245" s="544" t="s">
        <v>163</v>
      </c>
      <c r="O245" s="545" t="s">
        <v>162</v>
      </c>
    </row>
    <row r="246" spans="2:15" x14ac:dyDescent="0.35">
      <c r="B246" s="555" t="s">
        <v>158</v>
      </c>
      <c r="C246" s="556"/>
      <c r="D246" s="556"/>
      <c r="E246" s="625" t="s">
        <v>137</v>
      </c>
      <c r="F246" s="624"/>
      <c r="G246" s="694"/>
      <c r="H246" s="627"/>
      <c r="I246" s="695"/>
      <c r="J246" s="627"/>
      <c r="K246" s="628"/>
      <c r="L246" s="553" t="s">
        <v>138</v>
      </c>
      <c r="M246" s="554"/>
      <c r="N246" s="734">
        <f>Budgeted_Enter_Data!B26</f>
        <v>0</v>
      </c>
      <c r="O246" s="735">
        <f>Expended_Enter_Data!B26</f>
        <v>0</v>
      </c>
    </row>
    <row r="247" spans="2:15" x14ac:dyDescent="0.35">
      <c r="B247" s="631"/>
      <c r="C247" s="632"/>
      <c r="D247" s="632"/>
      <c r="E247" s="633"/>
      <c r="F247" s="632"/>
      <c r="G247" s="681"/>
      <c r="H247" s="682"/>
      <c r="I247" s="683"/>
      <c r="J247" s="670"/>
      <c r="K247" s="636"/>
      <c r="L247" s="562" t="s">
        <v>139</v>
      </c>
      <c r="M247" s="563"/>
      <c r="N247" s="736">
        <f>Budgeted_Enter_Data!C26</f>
        <v>0</v>
      </c>
      <c r="O247" s="737">
        <f>Expended_Enter_Data!C26</f>
        <v>0</v>
      </c>
    </row>
    <row r="248" spans="2:15" ht="14.5" customHeight="1" x14ac:dyDescent="0.35">
      <c r="B248" s="637" t="s">
        <v>299</v>
      </c>
      <c r="C248" s="638"/>
      <c r="D248" s="638"/>
      <c r="E248" s="638"/>
      <c r="F248" s="638"/>
      <c r="G248" s="638"/>
      <c r="H248" s="638"/>
      <c r="I248" s="639"/>
      <c r="J248" s="671"/>
      <c r="K248" s="641"/>
      <c r="L248" s="562" t="s">
        <v>140</v>
      </c>
      <c r="M248" s="563"/>
      <c r="N248" s="734">
        <f>Budgeted_Enter_Data!D26</f>
        <v>0</v>
      </c>
      <c r="O248" s="735">
        <f>Expended_Enter_Data!D26</f>
        <v>0</v>
      </c>
    </row>
    <row r="249" spans="2:15" x14ac:dyDescent="0.35">
      <c r="B249" s="569"/>
      <c r="C249" s="570"/>
      <c r="D249" s="570"/>
      <c r="E249" s="570"/>
      <c r="F249" s="570"/>
      <c r="G249" s="570"/>
      <c r="H249" s="570"/>
      <c r="I249" s="571"/>
      <c r="J249" s="671"/>
      <c r="K249" s="641"/>
      <c r="L249" s="562" t="s">
        <v>35</v>
      </c>
      <c r="M249" s="563"/>
      <c r="N249" s="734">
        <f>Budgeted_Enter_Data!E26</f>
        <v>0</v>
      </c>
      <c r="O249" s="735">
        <f>Expended_Enter_Data!E26</f>
        <v>0</v>
      </c>
    </row>
    <row r="250" spans="2:15" x14ac:dyDescent="0.35">
      <c r="B250" s="569"/>
      <c r="C250" s="570"/>
      <c r="D250" s="570"/>
      <c r="E250" s="570"/>
      <c r="F250" s="570"/>
      <c r="G250" s="570"/>
      <c r="H250" s="570"/>
      <c r="I250" s="571"/>
      <c r="J250" s="671"/>
      <c r="K250" s="641"/>
      <c r="L250" s="562" t="s">
        <v>36</v>
      </c>
      <c r="M250" s="563"/>
      <c r="N250" s="734">
        <f>Budgeted_Enter_Data!F26</f>
        <v>0</v>
      </c>
      <c r="O250" s="735">
        <f>Expended_Enter_Data!F26</f>
        <v>0</v>
      </c>
    </row>
    <row r="251" spans="2:15" x14ac:dyDescent="0.35">
      <c r="B251" s="642"/>
      <c r="C251" s="643"/>
      <c r="D251" s="643"/>
      <c r="E251" s="643"/>
      <c r="F251" s="643"/>
      <c r="G251" s="643"/>
      <c r="H251" s="643"/>
      <c r="I251" s="644"/>
      <c r="J251" s="672"/>
      <c r="K251" s="646"/>
      <c r="L251" s="577" t="s">
        <v>141</v>
      </c>
      <c r="M251" s="578"/>
      <c r="N251" s="734">
        <f>Budgeted_Enter_Data!G26</f>
        <v>0</v>
      </c>
      <c r="O251" s="735">
        <f>Expended_Enter_Data!G26</f>
        <v>0</v>
      </c>
    </row>
    <row r="252" spans="2:15" x14ac:dyDescent="0.35">
      <c r="B252" s="705" t="s">
        <v>142</v>
      </c>
      <c r="C252" s="706"/>
      <c r="D252" s="706"/>
      <c r="E252" s="707" t="s">
        <v>143</v>
      </c>
      <c r="F252" s="708"/>
      <c r="G252" s="709"/>
      <c r="H252" s="652" t="s">
        <v>144</v>
      </c>
      <c r="I252" s="653"/>
      <c r="J252" s="653"/>
      <c r="K252" s="654"/>
      <c r="L252" s="655" t="s">
        <v>145</v>
      </c>
      <c r="M252" s="655"/>
      <c r="N252" s="588" t="s">
        <v>146</v>
      </c>
      <c r="O252" s="589"/>
    </row>
    <row r="253" spans="2:15" ht="32" customHeight="1" x14ac:dyDescent="0.35">
      <c r="B253" s="710"/>
      <c r="C253" s="711"/>
      <c r="D253" s="712"/>
      <c r="E253" s="713"/>
      <c r="F253" s="714"/>
      <c r="G253" s="715"/>
      <c r="H253" s="657" t="s">
        <v>186</v>
      </c>
      <c r="I253" s="658"/>
      <c r="J253" s="657" t="s">
        <v>187</v>
      </c>
      <c r="K253" s="658"/>
      <c r="L253" s="659" t="s">
        <v>223</v>
      </c>
      <c r="M253" s="659"/>
      <c r="N253" s="598" t="s">
        <v>188</v>
      </c>
      <c r="O253" s="599"/>
    </row>
    <row r="254" spans="2:15" x14ac:dyDescent="0.35">
      <c r="B254" s="515" t="s">
        <v>300</v>
      </c>
      <c r="C254" s="516"/>
      <c r="D254" s="517"/>
      <c r="E254" s="518" t="s">
        <v>301</v>
      </c>
      <c r="F254" s="519"/>
      <c r="G254" s="520"/>
      <c r="H254" s="601" t="s">
        <v>41</v>
      </c>
      <c r="I254" s="601" t="s">
        <v>42</v>
      </c>
      <c r="J254" s="601" t="s">
        <v>41</v>
      </c>
      <c r="K254" s="601" t="s">
        <v>42</v>
      </c>
      <c r="L254" s="602"/>
      <c r="M254" s="602"/>
      <c r="N254" s="603" t="s">
        <v>14</v>
      </c>
      <c r="O254" s="604" t="s">
        <v>46</v>
      </c>
    </row>
    <row r="255" spans="2:15" ht="52.5" customHeight="1" x14ac:dyDescent="0.35">
      <c r="B255" s="521"/>
      <c r="C255" s="522"/>
      <c r="D255" s="523"/>
      <c r="E255" s="524"/>
      <c r="F255" s="525"/>
      <c r="G255" s="526"/>
      <c r="H255" s="740" t="str">
        <f>Summary!F43</f>
        <v>.</v>
      </c>
      <c r="I255" s="740" t="str">
        <f>Summary!G43</f>
        <v>.</v>
      </c>
      <c r="J255" s="741" t="str">
        <f>Summary!F44</f>
        <v>.</v>
      </c>
      <c r="K255" s="741" t="str">
        <f>Summary!G44</f>
        <v>.</v>
      </c>
      <c r="L255" s="605" t="s">
        <v>323</v>
      </c>
      <c r="M255" s="606"/>
      <c r="N255" s="734">
        <f>Budgeted_Enter_Data!C26</f>
        <v>0</v>
      </c>
      <c r="O255" s="735">
        <f>Expended_Enter_Data!C26</f>
        <v>0</v>
      </c>
    </row>
    <row r="256" spans="2:15" x14ac:dyDescent="0.35">
      <c r="B256" s="608" t="s">
        <v>151</v>
      </c>
      <c r="C256" s="609"/>
      <c r="D256" s="609"/>
      <c r="E256" s="610"/>
      <c r="F256" s="610"/>
      <c r="G256" s="610"/>
      <c r="H256" s="610"/>
      <c r="I256" s="610"/>
      <c r="J256" s="610"/>
      <c r="K256" s="610"/>
      <c r="L256" s="610"/>
      <c r="M256" s="611"/>
      <c r="N256" s="611"/>
      <c r="O256" s="612"/>
    </row>
    <row r="257" spans="2:15" ht="31.5" customHeight="1" thickBot="1" x14ac:dyDescent="0.4">
      <c r="B257" s="689" t="s">
        <v>254</v>
      </c>
      <c r="C257" s="690"/>
      <c r="D257" s="690"/>
      <c r="E257" s="691"/>
      <c r="F257" s="691"/>
      <c r="G257" s="691"/>
      <c r="H257" s="691"/>
      <c r="I257" s="691"/>
      <c r="J257" s="691"/>
      <c r="K257" s="691"/>
      <c r="L257" s="691"/>
      <c r="M257" s="692"/>
      <c r="N257" s="692"/>
      <c r="O257" s="693"/>
    </row>
    <row r="258" spans="2:15" ht="5.5" customHeight="1" thickBot="1" x14ac:dyDescent="0.4">
      <c r="B258" s="678"/>
      <c r="C258" s="679"/>
      <c r="D258" s="679"/>
      <c r="E258" s="679"/>
      <c r="F258" s="679"/>
      <c r="G258" s="679"/>
      <c r="H258" s="679"/>
      <c r="I258" s="679"/>
      <c r="J258" s="679"/>
      <c r="K258" s="679"/>
      <c r="L258" s="679"/>
      <c r="M258" s="679"/>
      <c r="N258" s="679"/>
      <c r="O258" s="680"/>
    </row>
    <row r="259" spans="2:15" ht="40.5" customHeight="1" thickBot="1" x14ac:dyDescent="0.4"/>
    <row r="260" spans="2:15" ht="18.5" x14ac:dyDescent="0.35">
      <c r="B260" s="620" t="s">
        <v>243</v>
      </c>
      <c r="C260" s="543"/>
      <c r="D260" s="543"/>
      <c r="E260" s="543"/>
      <c r="F260" s="543"/>
      <c r="G260" s="543"/>
      <c r="H260" s="543"/>
      <c r="I260" s="543"/>
      <c r="J260" s="543"/>
      <c r="K260" s="543"/>
      <c r="L260" s="543"/>
      <c r="M260" s="543"/>
      <c r="N260" s="544" t="s">
        <v>163</v>
      </c>
      <c r="O260" s="545" t="s">
        <v>162</v>
      </c>
    </row>
    <row r="261" spans="2:15" x14ac:dyDescent="0.35">
      <c r="B261" s="555" t="s">
        <v>159</v>
      </c>
      <c r="C261" s="556"/>
      <c r="D261" s="556"/>
      <c r="E261" s="625" t="s">
        <v>137</v>
      </c>
      <c r="F261" s="624"/>
      <c r="G261" s="694"/>
      <c r="H261" s="627"/>
      <c r="I261" s="695"/>
      <c r="J261" s="627"/>
      <c r="K261" s="628"/>
      <c r="L261" s="553" t="s">
        <v>138</v>
      </c>
      <c r="M261" s="554"/>
      <c r="N261" s="734">
        <f>Budgeted_Enter_Data!B27</f>
        <v>0</v>
      </c>
      <c r="O261" s="735">
        <f>Expended_Enter_Data!B27</f>
        <v>0</v>
      </c>
    </row>
    <row r="262" spans="2:15" x14ac:dyDescent="0.35">
      <c r="B262" s="631"/>
      <c r="C262" s="632"/>
      <c r="D262" s="632"/>
      <c r="E262" s="633"/>
      <c r="F262" s="632"/>
      <c r="G262" s="681"/>
      <c r="H262" s="682"/>
      <c r="I262" s="683"/>
      <c r="J262" s="635"/>
      <c r="K262" s="636"/>
      <c r="L262" s="562" t="s">
        <v>139</v>
      </c>
      <c r="M262" s="563"/>
      <c r="N262" s="736">
        <f>Budgeted_Enter_Data!C27</f>
        <v>0</v>
      </c>
      <c r="O262" s="737">
        <f>Expended_Enter_Data!C27</f>
        <v>0</v>
      </c>
    </row>
    <row r="263" spans="2:15" ht="14.5" customHeight="1" x14ac:dyDescent="0.35">
      <c r="B263" s="637" t="s">
        <v>302</v>
      </c>
      <c r="C263" s="638"/>
      <c r="D263" s="638"/>
      <c r="E263" s="638"/>
      <c r="F263" s="638"/>
      <c r="G263" s="638"/>
      <c r="H263" s="638"/>
      <c r="I263" s="639"/>
      <c r="J263" s="671"/>
      <c r="K263" s="641"/>
      <c r="L263" s="562" t="s">
        <v>140</v>
      </c>
      <c r="M263" s="563"/>
      <c r="N263" s="734">
        <f>Budgeted_Enter_Data!D27</f>
        <v>0</v>
      </c>
      <c r="O263" s="735">
        <f>Expended_Enter_Data!D27</f>
        <v>0</v>
      </c>
    </row>
    <row r="264" spans="2:15" x14ac:dyDescent="0.35">
      <c r="B264" s="569"/>
      <c r="C264" s="570"/>
      <c r="D264" s="570"/>
      <c r="E264" s="570"/>
      <c r="F264" s="570"/>
      <c r="G264" s="570"/>
      <c r="H264" s="570"/>
      <c r="I264" s="571"/>
      <c r="J264" s="671"/>
      <c r="K264" s="641"/>
      <c r="L264" s="562" t="s">
        <v>35</v>
      </c>
      <c r="M264" s="563"/>
      <c r="N264" s="734">
        <f>Budgeted_Enter_Data!E27</f>
        <v>0</v>
      </c>
      <c r="O264" s="735">
        <f>Expended_Enter_Data!E27</f>
        <v>0</v>
      </c>
    </row>
    <row r="265" spans="2:15" x14ac:dyDescent="0.35">
      <c r="B265" s="569"/>
      <c r="C265" s="570"/>
      <c r="D265" s="570"/>
      <c r="E265" s="570"/>
      <c r="F265" s="570"/>
      <c r="G265" s="570"/>
      <c r="H265" s="570"/>
      <c r="I265" s="571"/>
      <c r="J265" s="671"/>
      <c r="K265" s="641"/>
      <c r="L265" s="562" t="s">
        <v>36</v>
      </c>
      <c r="M265" s="563"/>
      <c r="N265" s="734">
        <f>Budgeted_Enter_Data!F27</f>
        <v>0</v>
      </c>
      <c r="O265" s="735">
        <f>Expended_Enter_Data!F27</f>
        <v>0</v>
      </c>
    </row>
    <row r="266" spans="2:15" x14ac:dyDescent="0.35">
      <c r="B266" s="642"/>
      <c r="C266" s="643"/>
      <c r="D266" s="643"/>
      <c r="E266" s="643"/>
      <c r="F266" s="643"/>
      <c r="G266" s="643"/>
      <c r="H266" s="643"/>
      <c r="I266" s="644"/>
      <c r="J266" s="672"/>
      <c r="K266" s="646"/>
      <c r="L266" s="577" t="s">
        <v>141</v>
      </c>
      <c r="M266" s="578"/>
      <c r="N266" s="734">
        <f>Budgeted_Enter_Data!G27</f>
        <v>0</v>
      </c>
      <c r="O266" s="735">
        <f>Expended_Enter_Data!G27</f>
        <v>0</v>
      </c>
    </row>
    <row r="267" spans="2:15" x14ac:dyDescent="0.35">
      <c r="B267" s="647" t="s">
        <v>142</v>
      </c>
      <c r="C267" s="648"/>
      <c r="D267" s="704"/>
      <c r="E267" s="649" t="s">
        <v>143</v>
      </c>
      <c r="F267" s="650"/>
      <c r="G267" s="651"/>
      <c r="H267" s="652" t="s">
        <v>144</v>
      </c>
      <c r="I267" s="653"/>
      <c r="J267" s="653"/>
      <c r="K267" s="654"/>
      <c r="L267" s="655" t="s">
        <v>145</v>
      </c>
      <c r="M267" s="655"/>
      <c r="N267" s="588" t="s">
        <v>146</v>
      </c>
      <c r="O267" s="589"/>
    </row>
    <row r="268" spans="2:15" ht="32" customHeight="1" x14ac:dyDescent="0.35">
      <c r="B268" s="590"/>
      <c r="C268" s="591"/>
      <c r="D268" s="592"/>
      <c r="E268" s="593"/>
      <c r="F268" s="594"/>
      <c r="G268" s="595"/>
      <c r="H268" s="657" t="s">
        <v>186</v>
      </c>
      <c r="I268" s="658"/>
      <c r="J268" s="657" t="s">
        <v>187</v>
      </c>
      <c r="K268" s="658"/>
      <c r="L268" s="659" t="s">
        <v>168</v>
      </c>
      <c r="M268" s="659"/>
      <c r="N268" s="598" t="s">
        <v>188</v>
      </c>
      <c r="O268" s="599"/>
    </row>
    <row r="269" spans="2:15" x14ac:dyDescent="0.35">
      <c r="B269" s="515" t="s">
        <v>303</v>
      </c>
      <c r="C269" s="516"/>
      <c r="D269" s="517"/>
      <c r="E269" s="518" t="s">
        <v>255</v>
      </c>
      <c r="F269" s="519"/>
      <c r="G269" s="520"/>
      <c r="H269" s="601" t="s">
        <v>41</v>
      </c>
      <c r="I269" s="601" t="s">
        <v>42</v>
      </c>
      <c r="J269" s="601" t="s">
        <v>41</v>
      </c>
      <c r="K269" s="601" t="s">
        <v>42</v>
      </c>
      <c r="L269" s="602"/>
      <c r="M269" s="602"/>
      <c r="N269" s="603" t="s">
        <v>14</v>
      </c>
      <c r="O269" s="604" t="s">
        <v>46</v>
      </c>
    </row>
    <row r="270" spans="2:15" ht="50.5" customHeight="1" x14ac:dyDescent="0.35">
      <c r="B270" s="521"/>
      <c r="C270" s="522"/>
      <c r="D270" s="523"/>
      <c r="E270" s="524"/>
      <c r="F270" s="525"/>
      <c r="G270" s="526"/>
      <c r="H270" s="740" t="str">
        <f>Summary!F45</f>
        <v>.</v>
      </c>
      <c r="I270" s="740" t="str">
        <f>Summary!G45</f>
        <v>.</v>
      </c>
      <c r="J270" s="741" t="str">
        <f>Summary!F46</f>
        <v>.</v>
      </c>
      <c r="K270" s="741" t="str">
        <f>Summary!G46</f>
        <v>.</v>
      </c>
      <c r="L270" s="605" t="s">
        <v>323</v>
      </c>
      <c r="M270" s="606"/>
      <c r="N270" s="734">
        <f>Budgeted_Enter_Data!C27</f>
        <v>0</v>
      </c>
      <c r="O270" s="735">
        <f>Expended_Enter_Data!C27</f>
        <v>0</v>
      </c>
    </row>
    <row r="271" spans="2:15" x14ac:dyDescent="0.35">
      <c r="B271" s="608" t="s">
        <v>151</v>
      </c>
      <c r="C271" s="609"/>
      <c r="D271" s="609"/>
      <c r="E271" s="610"/>
      <c r="F271" s="610"/>
      <c r="G271" s="610"/>
      <c r="H271" s="610"/>
      <c r="I271" s="610"/>
      <c r="J271" s="610"/>
      <c r="K271" s="610"/>
      <c r="L271" s="610"/>
      <c r="M271" s="611"/>
      <c r="N271" s="611"/>
      <c r="O271" s="612"/>
    </row>
    <row r="272" spans="2:15" ht="31.5" customHeight="1" thickBot="1" x14ac:dyDescent="0.4">
      <c r="B272" s="689" t="s">
        <v>256</v>
      </c>
      <c r="C272" s="690"/>
      <c r="D272" s="690"/>
      <c r="E272" s="691"/>
      <c r="F272" s="691"/>
      <c r="G272" s="691"/>
      <c r="H272" s="691"/>
      <c r="I272" s="691"/>
      <c r="J272" s="691"/>
      <c r="K272" s="691"/>
      <c r="L272" s="691"/>
      <c r="M272" s="692"/>
      <c r="N272" s="692"/>
      <c r="O272" s="693"/>
    </row>
    <row r="273" spans="2:15" ht="5.5" customHeight="1" thickBot="1" x14ac:dyDescent="0.4">
      <c r="B273" s="678"/>
      <c r="C273" s="679"/>
      <c r="D273" s="679"/>
      <c r="E273" s="679"/>
      <c r="F273" s="679"/>
      <c r="G273" s="679"/>
      <c r="H273" s="679"/>
      <c r="I273" s="679"/>
      <c r="J273" s="679"/>
      <c r="K273" s="679"/>
      <c r="L273" s="679"/>
      <c r="M273" s="679"/>
      <c r="N273" s="679"/>
      <c r="O273" s="680"/>
    </row>
    <row r="274" spans="2:15" ht="40.5" customHeight="1" thickBot="1" x14ac:dyDescent="0.4"/>
    <row r="275" spans="2:15" ht="18.5" x14ac:dyDescent="0.35">
      <c r="B275" s="620" t="s">
        <v>244</v>
      </c>
      <c r="C275" s="543"/>
      <c r="D275" s="543"/>
      <c r="E275" s="543"/>
      <c r="F275" s="543"/>
      <c r="G275" s="543"/>
      <c r="H275" s="543"/>
      <c r="I275" s="543"/>
      <c r="J275" s="543"/>
      <c r="K275" s="543"/>
      <c r="L275" s="543"/>
      <c r="M275" s="543"/>
      <c r="N275" s="544" t="s">
        <v>163</v>
      </c>
      <c r="O275" s="545" t="s">
        <v>162</v>
      </c>
    </row>
    <row r="276" spans="2:15" x14ac:dyDescent="0.35">
      <c r="B276" s="555" t="s">
        <v>175</v>
      </c>
      <c r="C276" s="556"/>
      <c r="D276" s="556"/>
      <c r="E276" s="625" t="s">
        <v>137</v>
      </c>
      <c r="F276" s="624"/>
      <c r="G276" s="694"/>
      <c r="H276" s="627"/>
      <c r="I276" s="695"/>
      <c r="J276" s="627"/>
      <c r="K276" s="628"/>
      <c r="L276" s="553" t="s">
        <v>138</v>
      </c>
      <c r="M276" s="554"/>
      <c r="N276" s="734">
        <f>Budgeted_Enter_Data!B28</f>
        <v>0</v>
      </c>
      <c r="O276" s="735">
        <f>Expended_Enter_Data!B28</f>
        <v>0</v>
      </c>
    </row>
    <row r="277" spans="2:15" x14ac:dyDescent="0.35">
      <c r="B277" s="631"/>
      <c r="C277" s="632"/>
      <c r="D277" s="632"/>
      <c r="E277" s="633"/>
      <c r="F277" s="632"/>
      <c r="G277" s="681"/>
      <c r="H277" s="682"/>
      <c r="I277" s="683"/>
      <c r="J277" s="670"/>
      <c r="K277" s="636"/>
      <c r="L277" s="562" t="s">
        <v>139</v>
      </c>
      <c r="M277" s="563"/>
      <c r="N277" s="736">
        <f>Budgeted_Enter_Data!C28</f>
        <v>0</v>
      </c>
      <c r="O277" s="737">
        <f>Expended_Enter_Data!C28</f>
        <v>0</v>
      </c>
    </row>
    <row r="278" spans="2:15" ht="14.5" customHeight="1" x14ac:dyDescent="0.35">
      <c r="B278" s="637" t="s">
        <v>304</v>
      </c>
      <c r="C278" s="638"/>
      <c r="D278" s="638"/>
      <c r="E278" s="638"/>
      <c r="F278" s="638"/>
      <c r="G278" s="638"/>
      <c r="H278" s="638"/>
      <c r="I278" s="639"/>
      <c r="J278" s="671"/>
      <c r="K278" s="641"/>
      <c r="L278" s="562" t="s">
        <v>140</v>
      </c>
      <c r="M278" s="563"/>
      <c r="N278" s="734">
        <f>Budgeted_Enter_Data!D28</f>
        <v>0</v>
      </c>
      <c r="O278" s="735">
        <f>Expended_Enter_Data!D28</f>
        <v>0</v>
      </c>
    </row>
    <row r="279" spans="2:15" x14ac:dyDescent="0.35">
      <c r="B279" s="569"/>
      <c r="C279" s="570"/>
      <c r="D279" s="570"/>
      <c r="E279" s="570"/>
      <c r="F279" s="570"/>
      <c r="G279" s="570"/>
      <c r="H279" s="570"/>
      <c r="I279" s="571"/>
      <c r="J279" s="671"/>
      <c r="K279" s="641"/>
      <c r="L279" s="562" t="s">
        <v>35</v>
      </c>
      <c r="M279" s="563"/>
      <c r="N279" s="734">
        <f>Budgeted_Enter_Data!E28</f>
        <v>0</v>
      </c>
      <c r="O279" s="735">
        <f>Expended_Enter_Data!E28</f>
        <v>0</v>
      </c>
    </row>
    <row r="280" spans="2:15" x14ac:dyDescent="0.35">
      <c r="B280" s="569"/>
      <c r="C280" s="570"/>
      <c r="D280" s="570"/>
      <c r="E280" s="570"/>
      <c r="F280" s="570"/>
      <c r="G280" s="570"/>
      <c r="H280" s="570"/>
      <c r="I280" s="571"/>
      <c r="J280" s="671"/>
      <c r="K280" s="641"/>
      <c r="L280" s="562" t="s">
        <v>36</v>
      </c>
      <c r="M280" s="563"/>
      <c r="N280" s="734">
        <f>Budgeted_Enter_Data!F28</f>
        <v>0</v>
      </c>
      <c r="O280" s="735">
        <f>Expended_Enter_Data!F28</f>
        <v>0</v>
      </c>
    </row>
    <row r="281" spans="2:15" x14ac:dyDescent="0.35">
      <c r="B281" s="642"/>
      <c r="C281" s="643"/>
      <c r="D281" s="643"/>
      <c r="E281" s="643"/>
      <c r="F281" s="643"/>
      <c r="G281" s="643"/>
      <c r="H281" s="643"/>
      <c r="I281" s="644"/>
      <c r="J281" s="672"/>
      <c r="K281" s="646"/>
      <c r="L281" s="577" t="s">
        <v>141</v>
      </c>
      <c r="M281" s="578"/>
      <c r="N281" s="734">
        <f>Budgeted_Enter_Data!G28</f>
        <v>0</v>
      </c>
      <c r="O281" s="735">
        <f>Expended_Enter_Data!G28</f>
        <v>0</v>
      </c>
    </row>
    <row r="282" spans="2:15" x14ac:dyDescent="0.35">
      <c r="B282" s="705" t="s">
        <v>142</v>
      </c>
      <c r="C282" s="706"/>
      <c r="D282" s="706"/>
      <c r="E282" s="649" t="s">
        <v>143</v>
      </c>
      <c r="F282" s="650"/>
      <c r="G282" s="651"/>
      <c r="H282" s="652" t="s">
        <v>144</v>
      </c>
      <c r="I282" s="653"/>
      <c r="J282" s="653"/>
      <c r="K282" s="654"/>
      <c r="L282" s="655" t="s">
        <v>145</v>
      </c>
      <c r="M282" s="655"/>
      <c r="N282" s="655" t="s">
        <v>146</v>
      </c>
      <c r="O282" s="656"/>
    </row>
    <row r="283" spans="2:15" ht="32" customHeight="1" x14ac:dyDescent="0.35">
      <c r="B283" s="710"/>
      <c r="C283" s="711"/>
      <c r="D283" s="712"/>
      <c r="E283" s="593"/>
      <c r="F283" s="594"/>
      <c r="G283" s="595"/>
      <c r="H283" s="657" t="s">
        <v>186</v>
      </c>
      <c r="I283" s="658"/>
      <c r="J283" s="657" t="s">
        <v>187</v>
      </c>
      <c r="K283" s="658"/>
      <c r="L283" s="659" t="s">
        <v>223</v>
      </c>
      <c r="M283" s="659"/>
      <c r="N283" s="659" t="s">
        <v>188</v>
      </c>
      <c r="O283" s="660"/>
    </row>
    <row r="284" spans="2:15" x14ac:dyDescent="0.35">
      <c r="B284" s="515" t="s">
        <v>306</v>
      </c>
      <c r="C284" s="516"/>
      <c r="D284" s="517"/>
      <c r="E284" s="518" t="s">
        <v>305</v>
      </c>
      <c r="F284" s="519"/>
      <c r="G284" s="520"/>
      <c r="H284" s="601" t="s">
        <v>41</v>
      </c>
      <c r="I284" s="601" t="s">
        <v>42</v>
      </c>
      <c r="J284" s="601" t="s">
        <v>41</v>
      </c>
      <c r="K284" s="601" t="s">
        <v>42</v>
      </c>
      <c r="L284" s="602"/>
      <c r="M284" s="602"/>
      <c r="N284" s="603" t="s">
        <v>14</v>
      </c>
      <c r="O284" s="604" t="s">
        <v>46</v>
      </c>
    </row>
    <row r="285" spans="2:15" ht="80.5" customHeight="1" x14ac:dyDescent="0.35">
      <c r="B285" s="521"/>
      <c r="C285" s="522"/>
      <c r="D285" s="523"/>
      <c r="E285" s="524"/>
      <c r="F285" s="525"/>
      <c r="G285" s="526"/>
      <c r="H285" s="740" t="str">
        <f>Summary!F47</f>
        <v>.</v>
      </c>
      <c r="I285" s="740" t="str">
        <f>Summary!G47</f>
        <v>.</v>
      </c>
      <c r="J285" s="741" t="str">
        <f>Summary!F48</f>
        <v>.</v>
      </c>
      <c r="K285" s="741" t="str">
        <f>Summary!G48</f>
        <v>.</v>
      </c>
      <c r="L285" s="605" t="s">
        <v>323</v>
      </c>
      <c r="M285" s="606"/>
      <c r="N285" s="734">
        <f>Budgeted_Enter_Data!C28</f>
        <v>0</v>
      </c>
      <c r="O285" s="735">
        <f>Expended_Enter_Data!C28</f>
        <v>0</v>
      </c>
    </row>
    <row r="286" spans="2:15" x14ac:dyDescent="0.35">
      <c r="B286" s="608" t="s">
        <v>151</v>
      </c>
      <c r="C286" s="609"/>
      <c r="D286" s="609"/>
      <c r="E286" s="610"/>
      <c r="F286" s="610"/>
      <c r="G286" s="610"/>
      <c r="H286" s="610"/>
      <c r="I286" s="610"/>
      <c r="J286" s="610"/>
      <c r="K286" s="610"/>
      <c r="L286" s="610"/>
      <c r="M286" s="611"/>
      <c r="N286" s="611"/>
      <c r="O286" s="612"/>
    </row>
    <row r="287" spans="2:15" ht="35.5" customHeight="1" thickBot="1" x14ac:dyDescent="0.4">
      <c r="B287" s="689" t="s">
        <v>257</v>
      </c>
      <c r="C287" s="690"/>
      <c r="D287" s="690"/>
      <c r="E287" s="691"/>
      <c r="F287" s="691"/>
      <c r="G287" s="691"/>
      <c r="H287" s="691"/>
      <c r="I287" s="691"/>
      <c r="J287" s="691"/>
      <c r="K287" s="691"/>
      <c r="L287" s="691"/>
      <c r="M287" s="692"/>
      <c r="N287" s="692"/>
      <c r="O287" s="693"/>
    </row>
    <row r="288" spans="2:15" ht="5.5" customHeight="1" thickBot="1" x14ac:dyDescent="0.4">
      <c r="B288" s="678"/>
      <c r="C288" s="679"/>
      <c r="D288" s="679"/>
      <c r="E288" s="679"/>
      <c r="F288" s="679"/>
      <c r="G288" s="679"/>
      <c r="H288" s="679"/>
      <c r="I288" s="679"/>
      <c r="J288" s="679"/>
      <c r="K288" s="679"/>
      <c r="L288" s="679"/>
      <c r="M288" s="679"/>
      <c r="N288" s="679"/>
      <c r="O288" s="680"/>
    </row>
    <row r="289" spans="2:15" ht="40.5" customHeight="1" thickBot="1" x14ac:dyDescent="0.4"/>
    <row r="290" spans="2:15" ht="18.5" x14ac:dyDescent="0.35">
      <c r="B290" s="620" t="s">
        <v>245</v>
      </c>
      <c r="C290" s="543"/>
      <c r="D290" s="543"/>
      <c r="E290" s="543"/>
      <c r="F290" s="543"/>
      <c r="G290" s="543"/>
      <c r="H290" s="543"/>
      <c r="I290" s="543"/>
      <c r="J290" s="542"/>
      <c r="K290" s="542"/>
      <c r="L290" s="543"/>
      <c r="M290" s="543"/>
      <c r="N290" s="544" t="s">
        <v>163</v>
      </c>
      <c r="O290" s="545" t="s">
        <v>162</v>
      </c>
    </row>
    <row r="291" spans="2:15" x14ac:dyDescent="0.35">
      <c r="B291" s="555" t="s">
        <v>176</v>
      </c>
      <c r="C291" s="556"/>
      <c r="D291" s="556"/>
      <c r="E291" s="625" t="s">
        <v>137</v>
      </c>
      <c r="F291" s="624"/>
      <c r="G291" s="694"/>
      <c r="H291" s="627"/>
      <c r="I291" s="716"/>
      <c r="J291" s="717"/>
      <c r="K291" s="552"/>
      <c r="L291" s="553" t="s">
        <v>138</v>
      </c>
      <c r="M291" s="554"/>
      <c r="N291" s="734">
        <f>Budgeted_Enter_Data!B29</f>
        <v>0</v>
      </c>
      <c r="O291" s="735">
        <f>Expended_Enter_Data!B29</f>
        <v>0</v>
      </c>
    </row>
    <row r="292" spans="2:15" x14ac:dyDescent="0.35">
      <c r="B292" s="631"/>
      <c r="C292" s="632"/>
      <c r="D292" s="632"/>
      <c r="E292" s="633"/>
      <c r="F292" s="632"/>
      <c r="G292" s="681"/>
      <c r="H292" s="682"/>
      <c r="I292" s="718"/>
      <c r="J292" s="635"/>
      <c r="K292" s="636"/>
      <c r="L292" s="562" t="s">
        <v>139</v>
      </c>
      <c r="M292" s="563"/>
      <c r="N292" s="736">
        <f>Budgeted_Enter_Data!C29</f>
        <v>0</v>
      </c>
      <c r="O292" s="737">
        <f>Expended_Enter_Data!C29</f>
        <v>0</v>
      </c>
    </row>
    <row r="293" spans="2:15" ht="14.5" customHeight="1" x14ac:dyDescent="0.35">
      <c r="B293" s="637" t="s">
        <v>307</v>
      </c>
      <c r="C293" s="638"/>
      <c r="D293" s="638"/>
      <c r="E293" s="638"/>
      <c r="F293" s="638"/>
      <c r="G293" s="638"/>
      <c r="H293" s="638"/>
      <c r="I293" s="638"/>
      <c r="J293" s="640"/>
      <c r="K293" s="641"/>
      <c r="L293" s="562" t="s">
        <v>140</v>
      </c>
      <c r="M293" s="563"/>
      <c r="N293" s="734">
        <f>Budgeted_Enter_Data!D29</f>
        <v>0</v>
      </c>
      <c r="O293" s="735">
        <f>Expended_Enter_Data!D29</f>
        <v>0</v>
      </c>
    </row>
    <row r="294" spans="2:15" x14ac:dyDescent="0.35">
      <c r="B294" s="569"/>
      <c r="C294" s="570"/>
      <c r="D294" s="570"/>
      <c r="E294" s="570"/>
      <c r="F294" s="570"/>
      <c r="G294" s="570"/>
      <c r="H294" s="570"/>
      <c r="I294" s="570"/>
      <c r="J294" s="640"/>
      <c r="K294" s="641"/>
      <c r="L294" s="562" t="s">
        <v>35</v>
      </c>
      <c r="M294" s="563"/>
      <c r="N294" s="734">
        <f>Budgeted_Enter_Data!E29</f>
        <v>0</v>
      </c>
      <c r="O294" s="735">
        <f>Expended_Enter_Data!E29</f>
        <v>0</v>
      </c>
    </row>
    <row r="295" spans="2:15" x14ac:dyDescent="0.35">
      <c r="B295" s="569"/>
      <c r="C295" s="570"/>
      <c r="D295" s="570"/>
      <c r="E295" s="570"/>
      <c r="F295" s="570"/>
      <c r="G295" s="570"/>
      <c r="H295" s="570"/>
      <c r="I295" s="570"/>
      <c r="J295" s="640"/>
      <c r="K295" s="641"/>
      <c r="L295" s="562" t="s">
        <v>36</v>
      </c>
      <c r="M295" s="563"/>
      <c r="N295" s="734">
        <f>Budgeted_Enter_Data!F29</f>
        <v>0</v>
      </c>
      <c r="O295" s="735">
        <f>Expended_Enter_Data!F29</f>
        <v>0</v>
      </c>
    </row>
    <row r="296" spans="2:15" x14ac:dyDescent="0.35">
      <c r="B296" s="642"/>
      <c r="C296" s="643"/>
      <c r="D296" s="643"/>
      <c r="E296" s="643"/>
      <c r="F296" s="643"/>
      <c r="G296" s="643"/>
      <c r="H296" s="643"/>
      <c r="I296" s="643"/>
      <c r="J296" s="719"/>
      <c r="K296" s="720"/>
      <c r="L296" s="577" t="s">
        <v>141</v>
      </c>
      <c r="M296" s="578"/>
      <c r="N296" s="734">
        <f>Budgeted_Enter_Data!G29</f>
        <v>0</v>
      </c>
      <c r="O296" s="735">
        <f>Expended_Enter_Data!G29</f>
        <v>0</v>
      </c>
    </row>
    <row r="297" spans="2:15" x14ac:dyDescent="0.35">
      <c r="B297" s="647" t="s">
        <v>142</v>
      </c>
      <c r="C297" s="648"/>
      <c r="D297" s="704"/>
      <c r="E297" s="707" t="s">
        <v>143</v>
      </c>
      <c r="F297" s="708"/>
      <c r="G297" s="709"/>
      <c r="H297" s="652" t="s">
        <v>144</v>
      </c>
      <c r="I297" s="653"/>
      <c r="J297" s="688"/>
      <c r="K297" s="721"/>
      <c r="L297" s="655" t="s">
        <v>145</v>
      </c>
      <c r="M297" s="655"/>
      <c r="N297" s="588" t="s">
        <v>146</v>
      </c>
      <c r="O297" s="589"/>
    </row>
    <row r="298" spans="2:15" ht="32" customHeight="1" x14ac:dyDescent="0.35">
      <c r="B298" s="590"/>
      <c r="C298" s="591"/>
      <c r="D298" s="592"/>
      <c r="E298" s="713"/>
      <c r="F298" s="714"/>
      <c r="G298" s="715"/>
      <c r="H298" s="657" t="s">
        <v>186</v>
      </c>
      <c r="I298" s="658"/>
      <c r="J298" s="657" t="s">
        <v>187</v>
      </c>
      <c r="K298" s="658"/>
      <c r="L298" s="659" t="s">
        <v>223</v>
      </c>
      <c r="M298" s="659"/>
      <c r="N298" s="598" t="s">
        <v>188</v>
      </c>
      <c r="O298" s="599"/>
    </row>
    <row r="299" spans="2:15" x14ac:dyDescent="0.35">
      <c r="B299" s="515" t="s">
        <v>308</v>
      </c>
      <c r="C299" s="516"/>
      <c r="D299" s="517"/>
      <c r="E299" s="518" t="s">
        <v>258</v>
      </c>
      <c r="F299" s="519"/>
      <c r="G299" s="520"/>
      <c r="H299" s="601" t="s">
        <v>41</v>
      </c>
      <c r="I299" s="601" t="s">
        <v>42</v>
      </c>
      <c r="J299" s="601" t="s">
        <v>41</v>
      </c>
      <c r="K299" s="601" t="s">
        <v>42</v>
      </c>
      <c r="L299" s="602"/>
      <c r="M299" s="602"/>
      <c r="N299" s="603" t="s">
        <v>14</v>
      </c>
      <c r="O299" s="604" t="s">
        <v>46</v>
      </c>
    </row>
    <row r="300" spans="2:15" ht="120.5" customHeight="1" x14ac:dyDescent="0.35">
      <c r="B300" s="521"/>
      <c r="C300" s="522"/>
      <c r="D300" s="523"/>
      <c r="E300" s="524"/>
      <c r="F300" s="525"/>
      <c r="G300" s="526"/>
      <c r="H300" s="740" t="str">
        <f>Summary!F49</f>
        <v>.</v>
      </c>
      <c r="I300" s="740" t="str">
        <f>Summary!G49</f>
        <v>.</v>
      </c>
      <c r="J300" s="741" t="str">
        <f>Summary!F50</f>
        <v>.</v>
      </c>
      <c r="K300" s="741" t="str">
        <f>Summary!G50</f>
        <v>.</v>
      </c>
      <c r="L300" s="605" t="s">
        <v>323</v>
      </c>
      <c r="M300" s="606"/>
      <c r="N300" s="734">
        <f>Budgeted_Enter_Data!C29</f>
        <v>0</v>
      </c>
      <c r="O300" s="735">
        <f>Expended_Enter_Data!C29</f>
        <v>0</v>
      </c>
    </row>
    <row r="301" spans="2:15" x14ac:dyDescent="0.35">
      <c r="B301" s="608" t="s">
        <v>151</v>
      </c>
      <c r="C301" s="609"/>
      <c r="D301" s="609"/>
      <c r="E301" s="610"/>
      <c r="F301" s="610"/>
      <c r="G301" s="610"/>
      <c r="H301" s="610"/>
      <c r="I301" s="610"/>
      <c r="J301" s="610"/>
      <c r="K301" s="610"/>
      <c r="L301" s="610"/>
      <c r="M301" s="611"/>
      <c r="N301" s="611"/>
      <c r="O301" s="612"/>
    </row>
    <row r="302" spans="2:15" ht="32" customHeight="1" thickBot="1" x14ac:dyDescent="0.4">
      <c r="B302" s="689" t="s">
        <v>259</v>
      </c>
      <c r="C302" s="690"/>
      <c r="D302" s="690"/>
      <c r="E302" s="691"/>
      <c r="F302" s="691"/>
      <c r="G302" s="691"/>
      <c r="H302" s="691"/>
      <c r="I302" s="691"/>
      <c r="J302" s="691"/>
      <c r="K302" s="691"/>
      <c r="L302" s="691"/>
      <c r="M302" s="692"/>
      <c r="N302" s="692"/>
      <c r="O302" s="693"/>
    </row>
    <row r="303" spans="2:15" ht="5.5" customHeight="1" thickBot="1" x14ac:dyDescent="0.4">
      <c r="B303" s="701"/>
      <c r="C303" s="702"/>
      <c r="D303" s="702"/>
      <c r="E303" s="702"/>
      <c r="F303" s="702"/>
      <c r="G303" s="702"/>
      <c r="H303" s="702"/>
      <c r="I303" s="702"/>
      <c r="J303" s="702"/>
      <c r="K303" s="702"/>
      <c r="L303" s="702"/>
      <c r="M303" s="702"/>
      <c r="N303" s="702"/>
      <c r="O303" s="703"/>
    </row>
    <row r="304" spans="2:15" ht="40.5" customHeight="1" thickBot="1" x14ac:dyDescent="0.4"/>
    <row r="305" spans="2:15" ht="18.5" x14ac:dyDescent="0.35">
      <c r="B305" s="620" t="s">
        <v>246</v>
      </c>
      <c r="C305" s="543"/>
      <c r="D305" s="543"/>
      <c r="E305" s="543"/>
      <c r="F305" s="543"/>
      <c r="G305" s="543"/>
      <c r="H305" s="543"/>
      <c r="I305" s="543"/>
      <c r="J305" s="543"/>
      <c r="K305" s="543"/>
      <c r="L305" s="543"/>
      <c r="M305" s="543"/>
      <c r="N305" s="544" t="s">
        <v>163</v>
      </c>
      <c r="O305" s="545" t="s">
        <v>162</v>
      </c>
    </row>
    <row r="306" spans="2:15" x14ac:dyDescent="0.35">
      <c r="B306" s="555" t="s">
        <v>160</v>
      </c>
      <c r="C306" s="556"/>
      <c r="D306" s="556"/>
      <c r="E306" s="625" t="s">
        <v>137</v>
      </c>
      <c r="F306" s="624"/>
      <c r="G306" s="694"/>
      <c r="H306" s="627"/>
      <c r="I306" s="695"/>
      <c r="J306" s="627"/>
      <c r="K306" s="628"/>
      <c r="L306" s="553" t="s">
        <v>138</v>
      </c>
      <c r="M306" s="554"/>
      <c r="N306" s="734">
        <f>Budgeted_Enter_Data!B30</f>
        <v>0</v>
      </c>
      <c r="O306" s="735">
        <f>Expended_Enter_Data!B30</f>
        <v>0</v>
      </c>
    </row>
    <row r="307" spans="2:15" x14ac:dyDescent="0.35">
      <c r="B307" s="631"/>
      <c r="C307" s="632"/>
      <c r="D307" s="632"/>
      <c r="E307" s="633"/>
      <c r="F307" s="632"/>
      <c r="G307" s="681"/>
      <c r="H307" s="682"/>
      <c r="I307" s="683"/>
      <c r="J307" s="670"/>
      <c r="K307" s="636"/>
      <c r="L307" s="562" t="s">
        <v>139</v>
      </c>
      <c r="M307" s="563"/>
      <c r="N307" s="736">
        <f>Budgeted_Enter_Data!C30</f>
        <v>0</v>
      </c>
      <c r="O307" s="737">
        <f>Expended_Enter_Data!C30</f>
        <v>0</v>
      </c>
    </row>
    <row r="308" spans="2:15" ht="14.5" customHeight="1" x14ac:dyDescent="0.35">
      <c r="B308" s="637" t="s">
        <v>309</v>
      </c>
      <c r="C308" s="638"/>
      <c r="D308" s="638"/>
      <c r="E308" s="638"/>
      <c r="F308" s="638"/>
      <c r="G308" s="638"/>
      <c r="H308" s="638"/>
      <c r="I308" s="639"/>
      <c r="J308" s="671"/>
      <c r="K308" s="641"/>
      <c r="L308" s="562" t="s">
        <v>140</v>
      </c>
      <c r="M308" s="563"/>
      <c r="N308" s="734">
        <f>Budgeted_Enter_Data!D30</f>
        <v>0</v>
      </c>
      <c r="O308" s="735">
        <f>Expended_Enter_Data!D30</f>
        <v>0</v>
      </c>
    </row>
    <row r="309" spans="2:15" x14ac:dyDescent="0.35">
      <c r="B309" s="569"/>
      <c r="C309" s="570"/>
      <c r="D309" s="570"/>
      <c r="E309" s="570"/>
      <c r="F309" s="570"/>
      <c r="G309" s="570"/>
      <c r="H309" s="570"/>
      <c r="I309" s="571"/>
      <c r="J309" s="671"/>
      <c r="K309" s="641"/>
      <c r="L309" s="562" t="s">
        <v>35</v>
      </c>
      <c r="M309" s="563"/>
      <c r="N309" s="734">
        <f>Budgeted_Enter_Data!E30</f>
        <v>0</v>
      </c>
      <c r="O309" s="735">
        <f>Expended_Enter_Data!E30</f>
        <v>0</v>
      </c>
    </row>
    <row r="310" spans="2:15" x14ac:dyDescent="0.35">
      <c r="B310" s="569"/>
      <c r="C310" s="570"/>
      <c r="D310" s="570"/>
      <c r="E310" s="570"/>
      <c r="F310" s="570"/>
      <c r="G310" s="570"/>
      <c r="H310" s="570"/>
      <c r="I310" s="571"/>
      <c r="J310" s="671"/>
      <c r="K310" s="641"/>
      <c r="L310" s="562" t="s">
        <v>36</v>
      </c>
      <c r="M310" s="563"/>
      <c r="N310" s="734">
        <f>Budgeted_Enter_Data!F30</f>
        <v>0</v>
      </c>
      <c r="O310" s="735">
        <f>Expended_Enter_Data!F30</f>
        <v>0</v>
      </c>
    </row>
    <row r="311" spans="2:15" x14ac:dyDescent="0.35">
      <c r="B311" s="642"/>
      <c r="C311" s="643"/>
      <c r="D311" s="643"/>
      <c r="E311" s="643"/>
      <c r="F311" s="643"/>
      <c r="G311" s="643"/>
      <c r="H311" s="643"/>
      <c r="I311" s="644"/>
      <c r="J311" s="672"/>
      <c r="K311" s="646"/>
      <c r="L311" s="577" t="s">
        <v>141</v>
      </c>
      <c r="M311" s="578"/>
      <c r="N311" s="734">
        <f>Budgeted_Enter_Data!G30</f>
        <v>0</v>
      </c>
      <c r="O311" s="735">
        <f>Expended_Enter_Data!G30</f>
        <v>0</v>
      </c>
    </row>
    <row r="312" spans="2:15" x14ac:dyDescent="0.35">
      <c r="B312" s="647" t="s">
        <v>142</v>
      </c>
      <c r="C312" s="648"/>
      <c r="D312" s="704"/>
      <c r="E312" s="649" t="s">
        <v>143</v>
      </c>
      <c r="F312" s="650"/>
      <c r="G312" s="651"/>
      <c r="H312" s="652" t="s">
        <v>144</v>
      </c>
      <c r="I312" s="653"/>
      <c r="J312" s="653"/>
      <c r="K312" s="654"/>
      <c r="L312" s="655" t="s">
        <v>145</v>
      </c>
      <c r="M312" s="655"/>
      <c r="N312" s="588" t="s">
        <v>146</v>
      </c>
      <c r="O312" s="589"/>
    </row>
    <row r="313" spans="2:15" ht="32" customHeight="1" x14ac:dyDescent="0.35">
      <c r="B313" s="590"/>
      <c r="C313" s="591"/>
      <c r="D313" s="592"/>
      <c r="E313" s="593"/>
      <c r="F313" s="594"/>
      <c r="G313" s="595"/>
      <c r="H313" s="657" t="s">
        <v>186</v>
      </c>
      <c r="I313" s="658"/>
      <c r="J313" s="657" t="s">
        <v>187</v>
      </c>
      <c r="K313" s="658"/>
      <c r="L313" s="659" t="s">
        <v>168</v>
      </c>
      <c r="M313" s="659"/>
      <c r="N313" s="598" t="s">
        <v>188</v>
      </c>
      <c r="O313" s="599"/>
    </row>
    <row r="314" spans="2:15" x14ac:dyDescent="0.35">
      <c r="B314" s="515" t="s">
        <v>310</v>
      </c>
      <c r="C314" s="516"/>
      <c r="D314" s="517"/>
      <c r="E314" s="518" t="s">
        <v>260</v>
      </c>
      <c r="F314" s="519"/>
      <c r="G314" s="520"/>
      <c r="H314" s="601" t="s">
        <v>41</v>
      </c>
      <c r="I314" s="601" t="s">
        <v>42</v>
      </c>
      <c r="J314" s="601" t="s">
        <v>41</v>
      </c>
      <c r="K314" s="601" t="s">
        <v>42</v>
      </c>
      <c r="L314" s="602"/>
      <c r="M314" s="602"/>
      <c r="N314" s="603" t="s">
        <v>14</v>
      </c>
      <c r="O314" s="604" t="s">
        <v>46</v>
      </c>
    </row>
    <row r="315" spans="2:15" ht="84" customHeight="1" x14ac:dyDescent="0.35">
      <c r="B315" s="521"/>
      <c r="C315" s="522"/>
      <c r="D315" s="523"/>
      <c r="E315" s="524"/>
      <c r="F315" s="525"/>
      <c r="G315" s="526"/>
      <c r="H315" s="740" t="str">
        <f>Summary!F51</f>
        <v>.</v>
      </c>
      <c r="I315" s="740" t="str">
        <f>Summary!G51</f>
        <v>.</v>
      </c>
      <c r="J315" s="741" t="str">
        <f>Summary!F52</f>
        <v>.</v>
      </c>
      <c r="K315" s="741" t="str">
        <f>Summary!G52</f>
        <v>.</v>
      </c>
      <c r="L315" s="605" t="s">
        <v>323</v>
      </c>
      <c r="M315" s="606"/>
      <c r="N315" s="734">
        <f>Budgeted_Enter_Data!C30</f>
        <v>0</v>
      </c>
      <c r="O315" s="735">
        <f>Expended_Enter_Data!C30</f>
        <v>0</v>
      </c>
    </row>
    <row r="316" spans="2:15" x14ac:dyDescent="0.35">
      <c r="B316" s="608" t="s">
        <v>151</v>
      </c>
      <c r="C316" s="609"/>
      <c r="D316" s="609"/>
      <c r="E316" s="610"/>
      <c r="F316" s="610"/>
      <c r="G316" s="610"/>
      <c r="H316" s="610"/>
      <c r="I316" s="610"/>
      <c r="J316" s="610"/>
      <c r="K316" s="610"/>
      <c r="L316" s="610"/>
      <c r="M316" s="611"/>
      <c r="N316" s="611"/>
      <c r="O316" s="612"/>
    </row>
    <row r="317" spans="2:15" ht="33" customHeight="1" thickBot="1" x14ac:dyDescent="0.4">
      <c r="B317" s="722" t="s">
        <v>261</v>
      </c>
      <c r="C317" s="723"/>
      <c r="D317" s="723"/>
      <c r="E317" s="724"/>
      <c r="F317" s="724"/>
      <c r="G317" s="724"/>
      <c r="H317" s="724"/>
      <c r="I317" s="724"/>
      <c r="J317" s="724"/>
      <c r="K317" s="724"/>
      <c r="L317" s="724"/>
      <c r="M317" s="725"/>
      <c r="N317" s="725"/>
      <c r="O317" s="726"/>
    </row>
    <row r="318" spans="2:15" ht="5" customHeight="1" thickBot="1" x14ac:dyDescent="0.4">
      <c r="B318" s="701"/>
      <c r="C318" s="702"/>
      <c r="D318" s="702"/>
      <c r="E318" s="702"/>
      <c r="F318" s="702"/>
      <c r="G318" s="702"/>
      <c r="H318" s="702"/>
      <c r="I318" s="702"/>
      <c r="J318" s="702"/>
      <c r="K318" s="702"/>
      <c r="L318" s="702"/>
      <c r="M318" s="702"/>
      <c r="N318" s="702"/>
      <c r="O318" s="703"/>
    </row>
    <row r="319" spans="2:15" ht="40.5" customHeight="1" thickBot="1" x14ac:dyDescent="0.4"/>
    <row r="320" spans="2:15" ht="18.5" x14ac:dyDescent="0.35">
      <c r="B320" s="620" t="s">
        <v>247</v>
      </c>
      <c r="C320" s="543"/>
      <c r="D320" s="543"/>
      <c r="E320" s="543"/>
      <c r="F320" s="543"/>
      <c r="G320" s="543"/>
      <c r="H320" s="543"/>
      <c r="I320" s="543"/>
      <c r="J320" s="543"/>
      <c r="K320" s="543"/>
      <c r="L320" s="543"/>
      <c r="M320" s="543"/>
      <c r="N320" s="544" t="s">
        <v>163</v>
      </c>
      <c r="O320" s="545" t="s">
        <v>162</v>
      </c>
    </row>
    <row r="321" spans="2:15" x14ac:dyDescent="0.35">
      <c r="B321" s="555" t="s">
        <v>177</v>
      </c>
      <c r="C321" s="556"/>
      <c r="D321" s="556"/>
      <c r="E321" s="625" t="s">
        <v>137</v>
      </c>
      <c r="F321" s="624"/>
      <c r="G321" s="694"/>
      <c r="H321" s="627"/>
      <c r="I321" s="695"/>
      <c r="J321" s="627"/>
      <c r="K321" s="727"/>
      <c r="L321" s="728" t="s">
        <v>138</v>
      </c>
      <c r="M321" s="630"/>
      <c r="N321" s="734">
        <f>Budgeted_Enter_Data!B31</f>
        <v>0</v>
      </c>
      <c r="O321" s="735">
        <f>Expended_Enter_Data!B31</f>
        <v>0</v>
      </c>
    </row>
    <row r="322" spans="2:15" x14ac:dyDescent="0.35">
      <c r="B322" s="631"/>
      <c r="C322" s="632"/>
      <c r="D322" s="632"/>
      <c r="E322" s="633"/>
      <c r="F322" s="632"/>
      <c r="G322" s="681"/>
      <c r="H322" s="682"/>
      <c r="I322" s="683"/>
      <c r="J322" s="635"/>
      <c r="K322" s="636"/>
      <c r="L322" s="562" t="s">
        <v>139</v>
      </c>
      <c r="M322" s="563"/>
      <c r="N322" s="736">
        <f>Budgeted_Enter_Data!C31</f>
        <v>0</v>
      </c>
      <c r="O322" s="737">
        <f>Expended_Enter_Data!C31</f>
        <v>0</v>
      </c>
    </row>
    <row r="323" spans="2:15" ht="14.5" customHeight="1" x14ac:dyDescent="0.35">
      <c r="B323" s="637" t="s">
        <v>311</v>
      </c>
      <c r="C323" s="638"/>
      <c r="D323" s="638"/>
      <c r="E323" s="638"/>
      <c r="F323" s="638"/>
      <c r="G323" s="638"/>
      <c r="H323" s="638"/>
      <c r="I323" s="639"/>
      <c r="J323" s="671"/>
      <c r="K323" s="641"/>
      <c r="L323" s="562" t="s">
        <v>140</v>
      </c>
      <c r="M323" s="563"/>
      <c r="N323" s="734">
        <f>Budgeted_Enter_Data!D31</f>
        <v>0</v>
      </c>
      <c r="O323" s="735">
        <f>Expended_Enter_Data!D31</f>
        <v>0</v>
      </c>
    </row>
    <row r="324" spans="2:15" x14ac:dyDescent="0.35">
      <c r="B324" s="569"/>
      <c r="C324" s="570"/>
      <c r="D324" s="570"/>
      <c r="E324" s="570"/>
      <c r="F324" s="570"/>
      <c r="G324" s="570"/>
      <c r="H324" s="570"/>
      <c r="I324" s="571"/>
      <c r="J324" s="671"/>
      <c r="K324" s="641"/>
      <c r="L324" s="562" t="s">
        <v>35</v>
      </c>
      <c r="M324" s="563"/>
      <c r="N324" s="734">
        <f>Budgeted_Enter_Data!E31</f>
        <v>0</v>
      </c>
      <c r="O324" s="735">
        <f>Expended_Enter_Data!E31</f>
        <v>0</v>
      </c>
    </row>
    <row r="325" spans="2:15" x14ac:dyDescent="0.35">
      <c r="B325" s="569"/>
      <c r="C325" s="570"/>
      <c r="D325" s="570"/>
      <c r="E325" s="570"/>
      <c r="F325" s="570"/>
      <c r="G325" s="570"/>
      <c r="H325" s="570"/>
      <c r="I325" s="571"/>
      <c r="J325" s="671"/>
      <c r="K325" s="641"/>
      <c r="L325" s="562" t="s">
        <v>36</v>
      </c>
      <c r="M325" s="563"/>
      <c r="N325" s="734">
        <f>Budgeted_Enter_Data!F31</f>
        <v>0</v>
      </c>
      <c r="O325" s="735">
        <f>Expended_Enter_Data!F31</f>
        <v>0</v>
      </c>
    </row>
    <row r="326" spans="2:15" x14ac:dyDescent="0.35">
      <c r="B326" s="642"/>
      <c r="C326" s="643"/>
      <c r="D326" s="643"/>
      <c r="E326" s="643"/>
      <c r="F326" s="643"/>
      <c r="G326" s="643"/>
      <c r="H326" s="643"/>
      <c r="I326" s="644"/>
      <c r="J326" s="672"/>
      <c r="K326" s="646"/>
      <c r="L326" s="577" t="s">
        <v>141</v>
      </c>
      <c r="M326" s="578"/>
      <c r="N326" s="734">
        <f>Budgeted_Enter_Data!G31</f>
        <v>0</v>
      </c>
      <c r="O326" s="735">
        <f>Expended_Enter_Data!G31</f>
        <v>0</v>
      </c>
    </row>
    <row r="327" spans="2:15" x14ac:dyDescent="0.35">
      <c r="B327" s="705" t="s">
        <v>142</v>
      </c>
      <c r="C327" s="706"/>
      <c r="D327" s="706"/>
      <c r="E327" s="649" t="s">
        <v>143</v>
      </c>
      <c r="F327" s="650"/>
      <c r="G327" s="651"/>
      <c r="H327" s="652" t="s">
        <v>144</v>
      </c>
      <c r="I327" s="653"/>
      <c r="J327" s="653"/>
      <c r="K327" s="654"/>
      <c r="L327" s="588" t="s">
        <v>145</v>
      </c>
      <c r="M327" s="588"/>
      <c r="N327" s="655" t="s">
        <v>146</v>
      </c>
      <c r="O327" s="656"/>
    </row>
    <row r="328" spans="2:15" x14ac:dyDescent="0.35">
      <c r="B328" s="710"/>
      <c r="C328" s="711"/>
      <c r="D328" s="712"/>
      <c r="E328" s="593"/>
      <c r="F328" s="594"/>
      <c r="G328" s="595"/>
      <c r="H328" s="657" t="s">
        <v>147</v>
      </c>
      <c r="I328" s="658"/>
      <c r="J328" s="657" t="s">
        <v>148</v>
      </c>
      <c r="K328" s="658"/>
      <c r="L328" s="598" t="s">
        <v>149</v>
      </c>
      <c r="M328" s="598"/>
      <c r="N328" s="659" t="s">
        <v>150</v>
      </c>
      <c r="O328" s="660"/>
    </row>
    <row r="329" spans="2:15" x14ac:dyDescent="0.35">
      <c r="B329" s="515" t="s">
        <v>312</v>
      </c>
      <c r="C329" s="516"/>
      <c r="D329" s="517"/>
      <c r="E329" s="518" t="s">
        <v>313</v>
      </c>
      <c r="F329" s="519"/>
      <c r="G329" s="520"/>
      <c r="H329" s="601" t="s">
        <v>41</v>
      </c>
      <c r="I329" s="601" t="s">
        <v>42</v>
      </c>
      <c r="J329" s="601" t="s">
        <v>41</v>
      </c>
      <c r="K329" s="601" t="s">
        <v>42</v>
      </c>
      <c r="L329" s="602"/>
      <c r="M329" s="602"/>
      <c r="N329" s="603" t="s">
        <v>14</v>
      </c>
      <c r="O329" s="604" t="s">
        <v>46</v>
      </c>
    </row>
    <row r="330" spans="2:15" ht="79.5" customHeight="1" x14ac:dyDescent="0.35">
      <c r="B330" s="521"/>
      <c r="C330" s="522"/>
      <c r="D330" s="523"/>
      <c r="E330" s="524"/>
      <c r="F330" s="525"/>
      <c r="G330" s="526"/>
      <c r="H330" s="740" t="str">
        <f>Summary!F53</f>
        <v>.</v>
      </c>
      <c r="I330" s="740" t="str">
        <f>Summary!G53</f>
        <v>.</v>
      </c>
      <c r="J330" s="741" t="str">
        <f>Summary!F54</f>
        <v>.</v>
      </c>
      <c r="K330" s="741" t="str">
        <f>Summary!G54</f>
        <v>.</v>
      </c>
      <c r="L330" s="605" t="s">
        <v>323</v>
      </c>
      <c r="M330" s="606"/>
      <c r="N330" s="734">
        <f>Budgeted_Enter_Data!C31</f>
        <v>0</v>
      </c>
      <c r="O330" s="735">
        <f>Expended_Enter_Data!C31</f>
        <v>0</v>
      </c>
    </row>
    <row r="331" spans="2:15" x14ac:dyDescent="0.35">
      <c r="B331" s="608" t="s">
        <v>151</v>
      </c>
      <c r="C331" s="609"/>
      <c r="D331" s="609"/>
      <c r="E331" s="610"/>
      <c r="F331" s="610"/>
      <c r="G331" s="610"/>
      <c r="H331" s="610"/>
      <c r="I331" s="610"/>
      <c r="J331" s="610"/>
      <c r="K331" s="610"/>
      <c r="L331" s="610"/>
      <c r="M331" s="611"/>
      <c r="N331" s="611"/>
      <c r="O331" s="612"/>
    </row>
    <row r="332" spans="2:15" ht="33" customHeight="1" thickBot="1" x14ac:dyDescent="0.4">
      <c r="B332" s="689" t="s">
        <v>262</v>
      </c>
      <c r="C332" s="690"/>
      <c r="D332" s="690"/>
      <c r="E332" s="691"/>
      <c r="F332" s="691"/>
      <c r="G332" s="691"/>
      <c r="H332" s="691"/>
      <c r="I332" s="691"/>
      <c r="J332" s="691"/>
      <c r="K332" s="691"/>
      <c r="L332" s="691"/>
      <c r="M332" s="692"/>
      <c r="N332" s="692"/>
      <c r="O332" s="693"/>
    </row>
    <row r="333" spans="2:15" ht="5" customHeight="1" thickBot="1" x14ac:dyDescent="0.4">
      <c r="B333" s="701"/>
      <c r="C333" s="702"/>
      <c r="D333" s="702"/>
      <c r="E333" s="702"/>
      <c r="F333" s="702"/>
      <c r="G333" s="702"/>
      <c r="H333" s="702"/>
      <c r="I333" s="702"/>
      <c r="J333" s="702"/>
      <c r="K333" s="702"/>
      <c r="L333" s="702"/>
      <c r="M333" s="702"/>
      <c r="N333" s="702"/>
      <c r="O333" s="703"/>
    </row>
    <row r="334" spans="2:15" ht="40.5" customHeight="1" thickBot="1" x14ac:dyDescent="0.4"/>
    <row r="335" spans="2:15" ht="18.5" x14ac:dyDescent="0.35">
      <c r="B335" s="620" t="s">
        <v>248</v>
      </c>
      <c r="C335" s="543"/>
      <c r="D335" s="543"/>
      <c r="E335" s="543"/>
      <c r="F335" s="543"/>
      <c r="G335" s="543"/>
      <c r="H335" s="543"/>
      <c r="I335" s="543"/>
      <c r="J335" s="543"/>
      <c r="K335" s="543"/>
      <c r="L335" s="543"/>
      <c r="M335" s="543"/>
      <c r="N335" s="544" t="s">
        <v>163</v>
      </c>
      <c r="O335" s="545" t="s">
        <v>162</v>
      </c>
    </row>
    <row r="336" spans="2:15" x14ac:dyDescent="0.35">
      <c r="B336" s="555" t="s">
        <v>178</v>
      </c>
      <c r="C336" s="556"/>
      <c r="D336" s="556"/>
      <c r="E336" s="625" t="s">
        <v>137</v>
      </c>
      <c r="F336" s="624"/>
      <c r="G336" s="694"/>
      <c r="H336" s="627"/>
      <c r="I336" s="695"/>
      <c r="J336" s="627"/>
      <c r="K336" s="628"/>
      <c r="L336" s="553" t="s">
        <v>138</v>
      </c>
      <c r="M336" s="554"/>
      <c r="N336" s="734">
        <f>Budgeted_Enter_Data!B32</f>
        <v>0</v>
      </c>
      <c r="O336" s="735">
        <f>Expended_Enter_Data!B32</f>
        <v>0</v>
      </c>
    </row>
    <row r="337" spans="2:15" x14ac:dyDescent="0.35">
      <c r="B337" s="631"/>
      <c r="C337" s="632"/>
      <c r="D337" s="632"/>
      <c r="E337" s="633"/>
      <c r="F337" s="632"/>
      <c r="G337" s="681"/>
      <c r="H337" s="682"/>
      <c r="I337" s="683"/>
      <c r="J337" s="670"/>
      <c r="K337" s="636"/>
      <c r="L337" s="562" t="s">
        <v>139</v>
      </c>
      <c r="M337" s="563"/>
      <c r="N337" s="736">
        <f>Budgeted_Enter_Data!C32</f>
        <v>0</v>
      </c>
      <c r="O337" s="737">
        <f>Expended_Enter_Data!C32</f>
        <v>0</v>
      </c>
    </row>
    <row r="338" spans="2:15" ht="14.5" customHeight="1" x14ac:dyDescent="0.35">
      <c r="B338" s="729" t="s">
        <v>278</v>
      </c>
      <c r="C338" s="638"/>
      <c r="D338" s="638"/>
      <c r="E338" s="638"/>
      <c r="F338" s="638"/>
      <c r="G338" s="638"/>
      <c r="H338" s="638"/>
      <c r="I338" s="639"/>
      <c r="J338" s="671"/>
      <c r="K338" s="641"/>
      <c r="L338" s="562" t="s">
        <v>140</v>
      </c>
      <c r="M338" s="563"/>
      <c r="N338" s="734">
        <f>Budgeted_Enter_Data!D32</f>
        <v>0</v>
      </c>
      <c r="O338" s="735">
        <f>Expended_Enter_Data!D32</f>
        <v>0</v>
      </c>
    </row>
    <row r="339" spans="2:15" x14ac:dyDescent="0.35">
      <c r="B339" s="569"/>
      <c r="C339" s="570"/>
      <c r="D339" s="570"/>
      <c r="E339" s="570"/>
      <c r="F339" s="570"/>
      <c r="G339" s="570"/>
      <c r="H339" s="570"/>
      <c r="I339" s="571"/>
      <c r="J339" s="671"/>
      <c r="K339" s="641"/>
      <c r="L339" s="562" t="s">
        <v>35</v>
      </c>
      <c r="M339" s="563"/>
      <c r="N339" s="734">
        <f>Budgeted_Enter_Data!E32</f>
        <v>0</v>
      </c>
      <c r="O339" s="735">
        <f>Expended_Enter_Data!E32</f>
        <v>0</v>
      </c>
    </row>
    <row r="340" spans="2:15" x14ac:dyDescent="0.35">
      <c r="B340" s="569"/>
      <c r="C340" s="570"/>
      <c r="D340" s="570"/>
      <c r="E340" s="570"/>
      <c r="F340" s="570"/>
      <c r="G340" s="570"/>
      <c r="H340" s="570"/>
      <c r="I340" s="571"/>
      <c r="J340" s="671"/>
      <c r="K340" s="641"/>
      <c r="L340" s="562" t="s">
        <v>36</v>
      </c>
      <c r="M340" s="563"/>
      <c r="N340" s="734">
        <f>Budgeted_Enter_Data!F32</f>
        <v>0</v>
      </c>
      <c r="O340" s="735">
        <f>Expended_Enter_Data!F32</f>
        <v>0</v>
      </c>
    </row>
    <row r="341" spans="2:15" x14ac:dyDescent="0.35">
      <c r="B341" s="642"/>
      <c r="C341" s="643"/>
      <c r="D341" s="643"/>
      <c r="E341" s="643"/>
      <c r="F341" s="643"/>
      <c r="G341" s="643"/>
      <c r="H341" s="643"/>
      <c r="I341" s="644"/>
      <c r="J341" s="672"/>
      <c r="K341" s="646"/>
      <c r="L341" s="577" t="s">
        <v>141</v>
      </c>
      <c r="M341" s="578"/>
      <c r="N341" s="734">
        <f>Budgeted_Enter_Data!G32</f>
        <v>0</v>
      </c>
      <c r="O341" s="735">
        <f>Expended_Enter_Data!G32</f>
        <v>0</v>
      </c>
    </row>
    <row r="342" spans="2:15" x14ac:dyDescent="0.35">
      <c r="B342" s="647" t="s">
        <v>142</v>
      </c>
      <c r="C342" s="648"/>
      <c r="D342" s="704"/>
      <c r="E342" s="649" t="s">
        <v>143</v>
      </c>
      <c r="F342" s="650"/>
      <c r="G342" s="651"/>
      <c r="H342" s="652" t="s">
        <v>144</v>
      </c>
      <c r="I342" s="653"/>
      <c r="J342" s="653"/>
      <c r="K342" s="654"/>
      <c r="L342" s="588" t="s">
        <v>145</v>
      </c>
      <c r="M342" s="588"/>
      <c r="N342" s="588" t="s">
        <v>146</v>
      </c>
      <c r="O342" s="589"/>
    </row>
    <row r="343" spans="2:15" x14ac:dyDescent="0.35">
      <c r="B343" s="590"/>
      <c r="C343" s="591"/>
      <c r="D343" s="592"/>
      <c r="E343" s="593"/>
      <c r="F343" s="594"/>
      <c r="G343" s="595"/>
      <c r="H343" s="657" t="s">
        <v>147</v>
      </c>
      <c r="I343" s="658"/>
      <c r="J343" s="657" t="s">
        <v>148</v>
      </c>
      <c r="K343" s="658"/>
      <c r="L343" s="598" t="s">
        <v>149</v>
      </c>
      <c r="M343" s="598"/>
      <c r="N343" s="598" t="s">
        <v>150</v>
      </c>
      <c r="O343" s="599"/>
    </row>
    <row r="344" spans="2:15" x14ac:dyDescent="0.35">
      <c r="B344" s="515" t="s">
        <v>279</v>
      </c>
      <c r="C344" s="516"/>
      <c r="D344" s="517"/>
      <c r="E344" s="518" t="s">
        <v>280</v>
      </c>
      <c r="F344" s="519"/>
      <c r="G344" s="520"/>
      <c r="H344" s="601" t="s">
        <v>41</v>
      </c>
      <c r="I344" s="601" t="s">
        <v>42</v>
      </c>
      <c r="J344" s="601" t="s">
        <v>41</v>
      </c>
      <c r="K344" s="601" t="s">
        <v>42</v>
      </c>
      <c r="L344" s="602"/>
      <c r="M344" s="602"/>
      <c r="N344" s="603" t="s">
        <v>14</v>
      </c>
      <c r="O344" s="604" t="s">
        <v>46</v>
      </c>
    </row>
    <row r="345" spans="2:15" ht="80" customHeight="1" x14ac:dyDescent="0.35">
      <c r="B345" s="521"/>
      <c r="C345" s="522"/>
      <c r="D345" s="523"/>
      <c r="E345" s="524"/>
      <c r="F345" s="525"/>
      <c r="G345" s="526"/>
      <c r="H345" s="740" t="str">
        <f>Summary!F55</f>
        <v>.</v>
      </c>
      <c r="I345" s="740" t="str">
        <f>Summary!G55</f>
        <v>.</v>
      </c>
      <c r="J345" s="741" t="str">
        <f>Summary!F56</f>
        <v>.</v>
      </c>
      <c r="K345" s="741" t="str">
        <f>Summary!G56</f>
        <v>.</v>
      </c>
      <c r="L345" s="605" t="s">
        <v>323</v>
      </c>
      <c r="M345" s="606"/>
      <c r="N345" s="734">
        <f>Budgeted_Enter_Data!C32</f>
        <v>0</v>
      </c>
      <c r="O345" s="735">
        <f>Expended_Enter_Data!C32</f>
        <v>0</v>
      </c>
    </row>
    <row r="346" spans="2:15" x14ac:dyDescent="0.35">
      <c r="B346" s="608" t="s">
        <v>151</v>
      </c>
      <c r="C346" s="609"/>
      <c r="D346" s="609"/>
      <c r="E346" s="610"/>
      <c r="F346" s="610"/>
      <c r="G346" s="610"/>
      <c r="H346" s="610"/>
      <c r="I346" s="610"/>
      <c r="J346" s="610"/>
      <c r="K346" s="610"/>
      <c r="L346" s="610"/>
      <c r="M346" s="611"/>
      <c r="N346" s="611"/>
      <c r="O346" s="612"/>
    </row>
    <row r="347" spans="2:15" ht="30.5" customHeight="1" thickBot="1" x14ac:dyDescent="0.4">
      <c r="B347" s="689" t="s">
        <v>317</v>
      </c>
      <c r="C347" s="690"/>
      <c r="D347" s="690"/>
      <c r="E347" s="691"/>
      <c r="F347" s="691"/>
      <c r="G347" s="691"/>
      <c r="H347" s="691"/>
      <c r="I347" s="691"/>
      <c r="J347" s="691"/>
      <c r="K347" s="691"/>
      <c r="L347" s="691"/>
      <c r="M347" s="692"/>
      <c r="N347" s="692"/>
      <c r="O347" s="693"/>
    </row>
    <row r="348" spans="2:15" ht="5" customHeight="1" thickBot="1" x14ac:dyDescent="0.4">
      <c r="B348" s="701"/>
      <c r="C348" s="702"/>
      <c r="D348" s="702"/>
      <c r="E348" s="702"/>
      <c r="F348" s="702"/>
      <c r="G348" s="702"/>
      <c r="H348" s="702"/>
      <c r="I348" s="702"/>
      <c r="J348" s="702"/>
      <c r="K348" s="702"/>
      <c r="L348" s="702"/>
      <c r="M348" s="702"/>
      <c r="N348" s="702"/>
      <c r="O348" s="703"/>
    </row>
    <row r="349" spans="2:15" ht="40.5" customHeight="1" thickBot="1" x14ac:dyDescent="0.4"/>
    <row r="350" spans="2:15" ht="18.5" x14ac:dyDescent="0.35">
      <c r="B350" s="620" t="s">
        <v>249</v>
      </c>
      <c r="C350" s="543"/>
      <c r="D350" s="543"/>
      <c r="E350" s="543"/>
      <c r="F350" s="543"/>
      <c r="G350" s="543"/>
      <c r="H350" s="543"/>
      <c r="I350" s="543"/>
      <c r="J350" s="543"/>
      <c r="K350" s="543"/>
      <c r="L350" s="543"/>
      <c r="M350" s="543"/>
      <c r="N350" s="544" t="s">
        <v>163</v>
      </c>
      <c r="O350" s="545" t="s">
        <v>162</v>
      </c>
    </row>
    <row r="351" spans="2:15" x14ac:dyDescent="0.35">
      <c r="B351" s="555" t="s">
        <v>161</v>
      </c>
      <c r="C351" s="556"/>
      <c r="D351" s="556"/>
      <c r="E351" s="625" t="s">
        <v>137</v>
      </c>
      <c r="F351" s="624"/>
      <c r="G351" s="694"/>
      <c r="H351" s="627"/>
      <c r="I351" s="695"/>
      <c r="J351" s="627"/>
      <c r="K351" s="628"/>
      <c r="L351" s="553" t="s">
        <v>138</v>
      </c>
      <c r="M351" s="554"/>
      <c r="N351" s="734">
        <f>Budgeted_Enter_Data!B33</f>
        <v>0</v>
      </c>
      <c r="O351" s="735">
        <f>Expended_Enter_Data!B33</f>
        <v>0</v>
      </c>
    </row>
    <row r="352" spans="2:15" x14ac:dyDescent="0.35">
      <c r="B352" s="631"/>
      <c r="C352" s="632"/>
      <c r="D352" s="632"/>
      <c r="E352" s="633"/>
      <c r="F352" s="632"/>
      <c r="G352" s="681"/>
      <c r="H352" s="682"/>
      <c r="I352" s="683"/>
      <c r="J352" s="635"/>
      <c r="K352" s="636"/>
      <c r="L352" s="562" t="s">
        <v>139</v>
      </c>
      <c r="M352" s="563"/>
      <c r="N352" s="736">
        <f>Budgeted_Enter_Data!C33</f>
        <v>0</v>
      </c>
      <c r="O352" s="737">
        <f>Expended_Enter_Data!C33</f>
        <v>0</v>
      </c>
    </row>
    <row r="353" spans="2:15" ht="14.5" customHeight="1" x14ac:dyDescent="0.35">
      <c r="B353" s="637" t="s">
        <v>314</v>
      </c>
      <c r="C353" s="638"/>
      <c r="D353" s="638"/>
      <c r="E353" s="638"/>
      <c r="F353" s="638"/>
      <c r="G353" s="638"/>
      <c r="H353" s="638"/>
      <c r="I353" s="639"/>
      <c r="J353" s="671"/>
      <c r="K353" s="641"/>
      <c r="L353" s="562" t="s">
        <v>140</v>
      </c>
      <c r="M353" s="563"/>
      <c r="N353" s="734">
        <f>Budgeted_Enter_Data!D33</f>
        <v>0</v>
      </c>
      <c r="O353" s="735">
        <f>Expended_Enter_Data!D33</f>
        <v>0</v>
      </c>
    </row>
    <row r="354" spans="2:15" x14ac:dyDescent="0.35">
      <c r="B354" s="569"/>
      <c r="C354" s="570"/>
      <c r="D354" s="570"/>
      <c r="E354" s="570"/>
      <c r="F354" s="570"/>
      <c r="G354" s="570"/>
      <c r="H354" s="570"/>
      <c r="I354" s="571"/>
      <c r="J354" s="671"/>
      <c r="K354" s="641"/>
      <c r="L354" s="562" t="s">
        <v>35</v>
      </c>
      <c r="M354" s="563"/>
      <c r="N354" s="734">
        <f>Budgeted_Enter_Data!E33</f>
        <v>0</v>
      </c>
      <c r="O354" s="735">
        <f>Expended_Enter_Data!E33</f>
        <v>0</v>
      </c>
    </row>
    <row r="355" spans="2:15" x14ac:dyDescent="0.35">
      <c r="B355" s="569"/>
      <c r="C355" s="570"/>
      <c r="D355" s="570"/>
      <c r="E355" s="570"/>
      <c r="F355" s="570"/>
      <c r="G355" s="570"/>
      <c r="H355" s="570"/>
      <c r="I355" s="571"/>
      <c r="J355" s="671"/>
      <c r="K355" s="641"/>
      <c r="L355" s="562" t="s">
        <v>36</v>
      </c>
      <c r="M355" s="563"/>
      <c r="N355" s="734">
        <f>Budgeted_Enter_Data!F33</f>
        <v>0</v>
      </c>
      <c r="O355" s="735">
        <f>Expended_Enter_Data!F33</f>
        <v>0</v>
      </c>
    </row>
    <row r="356" spans="2:15" x14ac:dyDescent="0.35">
      <c r="B356" s="642"/>
      <c r="C356" s="643"/>
      <c r="D356" s="643"/>
      <c r="E356" s="643"/>
      <c r="F356" s="643"/>
      <c r="G356" s="643"/>
      <c r="H356" s="643"/>
      <c r="I356" s="644"/>
      <c r="J356" s="672"/>
      <c r="K356" s="646"/>
      <c r="L356" s="577" t="s">
        <v>141</v>
      </c>
      <c r="M356" s="578"/>
      <c r="N356" s="734">
        <f>Budgeted_Enter_Data!G33</f>
        <v>0</v>
      </c>
      <c r="O356" s="735">
        <f>Expended_Enter_Data!G33</f>
        <v>0</v>
      </c>
    </row>
    <row r="357" spans="2:15" x14ac:dyDescent="0.35">
      <c r="B357" s="705" t="s">
        <v>142</v>
      </c>
      <c r="C357" s="706"/>
      <c r="D357" s="706"/>
      <c r="E357" s="649" t="s">
        <v>143</v>
      </c>
      <c r="F357" s="650"/>
      <c r="G357" s="651"/>
      <c r="H357" s="652" t="s">
        <v>144</v>
      </c>
      <c r="I357" s="653"/>
      <c r="J357" s="653"/>
      <c r="K357" s="654"/>
      <c r="L357" s="655" t="s">
        <v>145</v>
      </c>
      <c r="M357" s="655"/>
      <c r="N357" s="655" t="s">
        <v>146</v>
      </c>
      <c r="O357" s="656"/>
    </row>
    <row r="358" spans="2:15" ht="32" customHeight="1" x14ac:dyDescent="0.35">
      <c r="B358" s="710"/>
      <c r="C358" s="711"/>
      <c r="D358" s="712"/>
      <c r="E358" s="593"/>
      <c r="F358" s="594"/>
      <c r="G358" s="595"/>
      <c r="H358" s="657" t="s">
        <v>186</v>
      </c>
      <c r="I358" s="658"/>
      <c r="J358" s="657" t="s">
        <v>187</v>
      </c>
      <c r="K358" s="658"/>
      <c r="L358" s="659" t="s">
        <v>223</v>
      </c>
      <c r="M358" s="659"/>
      <c r="N358" s="659" t="s">
        <v>188</v>
      </c>
      <c r="O358" s="660"/>
    </row>
    <row r="359" spans="2:15" x14ac:dyDescent="0.35">
      <c r="B359" s="515" t="s">
        <v>316</v>
      </c>
      <c r="C359" s="516"/>
      <c r="D359" s="517"/>
      <c r="E359" s="518" t="s">
        <v>315</v>
      </c>
      <c r="F359" s="519"/>
      <c r="G359" s="520"/>
      <c r="H359" s="601" t="s">
        <v>41</v>
      </c>
      <c r="I359" s="601" t="s">
        <v>42</v>
      </c>
      <c r="J359" s="601" t="s">
        <v>41</v>
      </c>
      <c r="K359" s="601" t="s">
        <v>42</v>
      </c>
      <c r="L359" s="602"/>
      <c r="M359" s="602"/>
      <c r="N359" s="603" t="s">
        <v>14</v>
      </c>
      <c r="O359" s="604" t="s">
        <v>46</v>
      </c>
    </row>
    <row r="360" spans="2:15" ht="66.5" customHeight="1" x14ac:dyDescent="0.35">
      <c r="B360" s="521"/>
      <c r="C360" s="522"/>
      <c r="D360" s="523"/>
      <c r="E360" s="524"/>
      <c r="F360" s="525"/>
      <c r="G360" s="526"/>
      <c r="H360" s="740" t="str">
        <f>Summary!F57</f>
        <v>.</v>
      </c>
      <c r="I360" s="740" t="str">
        <f>Summary!G57</f>
        <v>.</v>
      </c>
      <c r="J360" s="741" t="str">
        <f>Summary!F58</f>
        <v>.</v>
      </c>
      <c r="K360" s="741" t="str">
        <f>Summary!G58</f>
        <v>.</v>
      </c>
      <c r="L360" s="605" t="s">
        <v>323</v>
      </c>
      <c r="M360" s="606"/>
      <c r="N360" s="734">
        <f>Budgeted_Enter_Data!C33</f>
        <v>0</v>
      </c>
      <c r="O360" s="735">
        <f>Expended_Enter_Data!C33</f>
        <v>0</v>
      </c>
    </row>
    <row r="361" spans="2:15" x14ac:dyDescent="0.35">
      <c r="B361" s="608" t="s">
        <v>151</v>
      </c>
      <c r="C361" s="609"/>
      <c r="D361" s="609"/>
      <c r="E361" s="610"/>
      <c r="F361" s="610"/>
      <c r="G361" s="610"/>
      <c r="H361" s="610"/>
      <c r="I361" s="610"/>
      <c r="J361" s="610"/>
      <c r="K361" s="610"/>
      <c r="L361" s="610"/>
      <c r="M361" s="611"/>
      <c r="N361" s="611"/>
      <c r="O361" s="612"/>
    </row>
    <row r="362" spans="2:15" ht="32" customHeight="1" thickBot="1" x14ac:dyDescent="0.4">
      <c r="B362" s="689" t="s">
        <v>263</v>
      </c>
      <c r="C362" s="690"/>
      <c r="D362" s="690"/>
      <c r="E362" s="691"/>
      <c r="F362" s="691"/>
      <c r="G362" s="691"/>
      <c r="H362" s="691"/>
      <c r="I362" s="691"/>
      <c r="J362" s="691"/>
      <c r="K362" s="691"/>
      <c r="L362" s="691"/>
      <c r="M362" s="692"/>
      <c r="N362" s="692"/>
      <c r="O362" s="693"/>
    </row>
    <row r="363" spans="2:15" ht="4.5" customHeight="1" thickBot="1" x14ac:dyDescent="0.4">
      <c r="B363" s="730"/>
      <c r="C363" s="731"/>
      <c r="D363" s="731"/>
      <c r="E363" s="731"/>
      <c r="F363" s="731"/>
      <c r="G363" s="731"/>
      <c r="H363" s="731"/>
      <c r="I363" s="731"/>
      <c r="J363" s="731"/>
      <c r="K363" s="731"/>
      <c r="L363" s="731"/>
      <c r="M363" s="731"/>
      <c r="N363" s="731"/>
      <c r="O363" s="732"/>
    </row>
    <row r="365" spans="2:15" x14ac:dyDescent="0.35">
      <c r="B365" s="733" t="s">
        <v>264</v>
      </c>
      <c r="C365" s="733"/>
      <c r="D365" s="733"/>
      <c r="E365" s="733"/>
      <c r="F365" s="733"/>
      <c r="G365" s="733"/>
      <c r="H365" s="733"/>
      <c r="I365" s="733"/>
      <c r="J365" s="733"/>
      <c r="K365" s="733"/>
      <c r="L365" s="733"/>
      <c r="M365" s="733"/>
      <c r="N365" s="733"/>
      <c r="O365" s="733"/>
    </row>
    <row r="366" spans="2:15" ht="47" customHeight="1" x14ac:dyDescent="0.35">
      <c r="B366" s="733"/>
      <c r="C366" s="733"/>
      <c r="D366" s="733"/>
      <c r="E366" s="733"/>
      <c r="F366" s="733"/>
      <c r="G366" s="733"/>
      <c r="H366" s="733"/>
      <c r="I366" s="733"/>
      <c r="J366" s="733"/>
      <c r="K366" s="733"/>
      <c r="L366" s="733"/>
      <c r="M366" s="733"/>
      <c r="N366" s="733"/>
      <c r="O366" s="733"/>
    </row>
  </sheetData>
  <sheetProtection algorithmName="SHA-512" hashValue="8zUhVlWu09cH2/SjmI6e+ibWabNbjBkx0Y22NOGYqjnggsCTvISrDTG2ZHKjYQx8Y9Gl4ueqY/GjUSbe5P3qwA==" saltValue="6kkMtnnGqZO8KuBBAkKVIA==" spinCount="100000" sheet="1" objects="1" scenarios="1"/>
  <mergeCells count="677">
    <mergeCell ref="B1:O1"/>
    <mergeCell ref="E2:F2"/>
    <mergeCell ref="G2:J2"/>
    <mergeCell ref="E3:F3"/>
    <mergeCell ref="G3:J3"/>
    <mergeCell ref="B5:M5"/>
    <mergeCell ref="B6:D7"/>
    <mergeCell ref="E6:G7"/>
    <mergeCell ref="L6:M6"/>
    <mergeCell ref="L7:M7"/>
    <mergeCell ref="B8:I11"/>
    <mergeCell ref="L8:M8"/>
    <mergeCell ref="L9:M9"/>
    <mergeCell ref="L10:M10"/>
    <mergeCell ref="L11:M11"/>
    <mergeCell ref="N13:O13"/>
    <mergeCell ref="B14:D15"/>
    <mergeCell ref="E14:G15"/>
    <mergeCell ref="L14:M14"/>
    <mergeCell ref="L15:M15"/>
    <mergeCell ref="B16:O16"/>
    <mergeCell ref="B12:D12"/>
    <mergeCell ref="E12:G12"/>
    <mergeCell ref="H12:K12"/>
    <mergeCell ref="L12:M12"/>
    <mergeCell ref="N12:O12"/>
    <mergeCell ref="B13:D13"/>
    <mergeCell ref="E13:G13"/>
    <mergeCell ref="H13:I13"/>
    <mergeCell ref="J13:K13"/>
    <mergeCell ref="L13:M13"/>
    <mergeCell ref="B23:I26"/>
    <mergeCell ref="J23:K26"/>
    <mergeCell ref="L23:M23"/>
    <mergeCell ref="L24:M24"/>
    <mergeCell ref="L25:M25"/>
    <mergeCell ref="L26:M26"/>
    <mergeCell ref="B17:O17"/>
    <mergeCell ref="B20:M20"/>
    <mergeCell ref="B21:D22"/>
    <mergeCell ref="E21:I22"/>
    <mergeCell ref="L21:M21"/>
    <mergeCell ref="L22:M22"/>
    <mergeCell ref="N28:O28"/>
    <mergeCell ref="B29:D30"/>
    <mergeCell ref="E29:G30"/>
    <mergeCell ref="L29:M29"/>
    <mergeCell ref="L30:M30"/>
    <mergeCell ref="B31:O31"/>
    <mergeCell ref="B27:D27"/>
    <mergeCell ref="E27:G27"/>
    <mergeCell ref="H27:K27"/>
    <mergeCell ref="L27:M27"/>
    <mergeCell ref="N27:O27"/>
    <mergeCell ref="B28:D28"/>
    <mergeCell ref="E28:G28"/>
    <mergeCell ref="H28:I28"/>
    <mergeCell ref="J28:K28"/>
    <mergeCell ref="L28:M28"/>
    <mergeCell ref="B38:I41"/>
    <mergeCell ref="J38:K41"/>
    <mergeCell ref="L38:M38"/>
    <mergeCell ref="L39:M39"/>
    <mergeCell ref="L40:M40"/>
    <mergeCell ref="L41:M41"/>
    <mergeCell ref="B32:O32"/>
    <mergeCell ref="B35:M35"/>
    <mergeCell ref="B36:D37"/>
    <mergeCell ref="E36:I37"/>
    <mergeCell ref="L36:M36"/>
    <mergeCell ref="L37:M37"/>
    <mergeCell ref="N43:O43"/>
    <mergeCell ref="B44:D45"/>
    <mergeCell ref="E44:G45"/>
    <mergeCell ref="L44:M44"/>
    <mergeCell ref="L45:M45"/>
    <mergeCell ref="B46:O46"/>
    <mergeCell ref="B42:D42"/>
    <mergeCell ref="E42:G42"/>
    <mergeCell ref="H42:K42"/>
    <mergeCell ref="L42:M42"/>
    <mergeCell ref="N42:O42"/>
    <mergeCell ref="B43:D43"/>
    <mergeCell ref="E43:G43"/>
    <mergeCell ref="H43:I43"/>
    <mergeCell ref="J43:K43"/>
    <mergeCell ref="L43:M43"/>
    <mergeCell ref="B53:I56"/>
    <mergeCell ref="J53:K56"/>
    <mergeCell ref="L53:M53"/>
    <mergeCell ref="L54:M54"/>
    <mergeCell ref="L55:M55"/>
    <mergeCell ref="L56:M56"/>
    <mergeCell ref="B47:O47"/>
    <mergeCell ref="B50:M50"/>
    <mergeCell ref="B51:D52"/>
    <mergeCell ref="E51:G52"/>
    <mergeCell ref="L51:M51"/>
    <mergeCell ref="L52:M52"/>
    <mergeCell ref="N58:O58"/>
    <mergeCell ref="B59:D60"/>
    <mergeCell ref="E59:G60"/>
    <mergeCell ref="L59:M59"/>
    <mergeCell ref="L60:M60"/>
    <mergeCell ref="B61:O61"/>
    <mergeCell ref="B57:D57"/>
    <mergeCell ref="E57:G57"/>
    <mergeCell ref="H57:K57"/>
    <mergeCell ref="L57:M57"/>
    <mergeCell ref="N57:O57"/>
    <mergeCell ref="B58:D58"/>
    <mergeCell ref="E58:G58"/>
    <mergeCell ref="H58:I58"/>
    <mergeCell ref="J58:K58"/>
    <mergeCell ref="L58:M58"/>
    <mergeCell ref="B68:I71"/>
    <mergeCell ref="J68:K71"/>
    <mergeCell ref="L68:M68"/>
    <mergeCell ref="L69:M69"/>
    <mergeCell ref="L70:M70"/>
    <mergeCell ref="L71:M71"/>
    <mergeCell ref="B62:O62"/>
    <mergeCell ref="B65:M65"/>
    <mergeCell ref="B66:D67"/>
    <mergeCell ref="E66:G67"/>
    <mergeCell ref="L66:M66"/>
    <mergeCell ref="L67:M67"/>
    <mergeCell ref="N73:O73"/>
    <mergeCell ref="B74:D75"/>
    <mergeCell ref="E74:G75"/>
    <mergeCell ref="L74:M74"/>
    <mergeCell ref="L75:M75"/>
    <mergeCell ref="B76:O76"/>
    <mergeCell ref="B72:D72"/>
    <mergeCell ref="E72:G72"/>
    <mergeCell ref="H72:K72"/>
    <mergeCell ref="L72:M72"/>
    <mergeCell ref="N72:O72"/>
    <mergeCell ref="B73:D73"/>
    <mergeCell ref="E73:G73"/>
    <mergeCell ref="H73:I73"/>
    <mergeCell ref="J73:K73"/>
    <mergeCell ref="L73:M73"/>
    <mergeCell ref="B83:I86"/>
    <mergeCell ref="J83:K86"/>
    <mergeCell ref="L83:M83"/>
    <mergeCell ref="L84:M84"/>
    <mergeCell ref="L85:M85"/>
    <mergeCell ref="L86:M86"/>
    <mergeCell ref="B77:O77"/>
    <mergeCell ref="B80:M80"/>
    <mergeCell ref="B81:D82"/>
    <mergeCell ref="E81:G82"/>
    <mergeCell ref="L81:M81"/>
    <mergeCell ref="L82:M82"/>
    <mergeCell ref="N88:O88"/>
    <mergeCell ref="B89:D90"/>
    <mergeCell ref="E89:G90"/>
    <mergeCell ref="L89:M89"/>
    <mergeCell ref="L90:M90"/>
    <mergeCell ref="B91:O91"/>
    <mergeCell ref="B87:D87"/>
    <mergeCell ref="E87:G87"/>
    <mergeCell ref="H87:K87"/>
    <mergeCell ref="L87:M87"/>
    <mergeCell ref="N87:O87"/>
    <mergeCell ref="B88:D88"/>
    <mergeCell ref="E88:G88"/>
    <mergeCell ref="H88:I88"/>
    <mergeCell ref="J88:K88"/>
    <mergeCell ref="L88:M88"/>
    <mergeCell ref="B98:I101"/>
    <mergeCell ref="J98:K101"/>
    <mergeCell ref="L98:M98"/>
    <mergeCell ref="L99:M99"/>
    <mergeCell ref="L100:M100"/>
    <mergeCell ref="L101:M101"/>
    <mergeCell ref="B92:O92"/>
    <mergeCell ref="B95:M95"/>
    <mergeCell ref="B96:D97"/>
    <mergeCell ref="E96:G97"/>
    <mergeCell ref="L96:M96"/>
    <mergeCell ref="L97:M97"/>
    <mergeCell ref="N103:O103"/>
    <mergeCell ref="B104:D105"/>
    <mergeCell ref="E104:G105"/>
    <mergeCell ref="L104:M104"/>
    <mergeCell ref="L105:M105"/>
    <mergeCell ref="B106:O106"/>
    <mergeCell ref="B102:D102"/>
    <mergeCell ref="E102:G102"/>
    <mergeCell ref="H102:K102"/>
    <mergeCell ref="L102:M102"/>
    <mergeCell ref="N102:O102"/>
    <mergeCell ref="B103:D103"/>
    <mergeCell ref="E103:G103"/>
    <mergeCell ref="H103:I103"/>
    <mergeCell ref="J103:K103"/>
    <mergeCell ref="L103:M103"/>
    <mergeCell ref="B113:I116"/>
    <mergeCell ref="J113:K116"/>
    <mergeCell ref="L113:M113"/>
    <mergeCell ref="L114:M114"/>
    <mergeCell ref="L115:M115"/>
    <mergeCell ref="L116:M116"/>
    <mergeCell ref="B107:O107"/>
    <mergeCell ref="B110:M110"/>
    <mergeCell ref="B111:D112"/>
    <mergeCell ref="E111:G112"/>
    <mergeCell ref="L111:M111"/>
    <mergeCell ref="L112:M112"/>
    <mergeCell ref="N118:O118"/>
    <mergeCell ref="B119:D120"/>
    <mergeCell ref="E119:G120"/>
    <mergeCell ref="L119:M119"/>
    <mergeCell ref="L120:M120"/>
    <mergeCell ref="B121:O121"/>
    <mergeCell ref="B117:D117"/>
    <mergeCell ref="E117:G117"/>
    <mergeCell ref="H117:K117"/>
    <mergeCell ref="L117:M117"/>
    <mergeCell ref="N117:O117"/>
    <mergeCell ref="B118:D118"/>
    <mergeCell ref="E118:G118"/>
    <mergeCell ref="H118:I118"/>
    <mergeCell ref="J118:K118"/>
    <mergeCell ref="L118:M118"/>
    <mergeCell ref="B128:H131"/>
    <mergeCell ref="I128:K131"/>
    <mergeCell ref="L128:M128"/>
    <mergeCell ref="L129:M129"/>
    <mergeCell ref="L130:M130"/>
    <mergeCell ref="L131:M131"/>
    <mergeCell ref="B122:O122"/>
    <mergeCell ref="B125:M125"/>
    <mergeCell ref="B126:D127"/>
    <mergeCell ref="E126:G127"/>
    <mergeCell ref="L126:M126"/>
    <mergeCell ref="L127:M127"/>
    <mergeCell ref="N133:O133"/>
    <mergeCell ref="B134:D135"/>
    <mergeCell ref="E134:G135"/>
    <mergeCell ref="L134:M134"/>
    <mergeCell ref="L135:M135"/>
    <mergeCell ref="B136:O136"/>
    <mergeCell ref="B132:D132"/>
    <mergeCell ref="E132:G132"/>
    <mergeCell ref="H132:K132"/>
    <mergeCell ref="L132:M132"/>
    <mergeCell ref="N132:O132"/>
    <mergeCell ref="B133:D133"/>
    <mergeCell ref="E133:G133"/>
    <mergeCell ref="H133:I133"/>
    <mergeCell ref="J133:K133"/>
    <mergeCell ref="L133:M133"/>
    <mergeCell ref="B143:H146"/>
    <mergeCell ref="I143:K146"/>
    <mergeCell ref="L143:M143"/>
    <mergeCell ref="L144:M144"/>
    <mergeCell ref="L145:M145"/>
    <mergeCell ref="L146:M146"/>
    <mergeCell ref="B137:O137"/>
    <mergeCell ref="B140:M140"/>
    <mergeCell ref="B141:D142"/>
    <mergeCell ref="E141:G142"/>
    <mergeCell ref="L141:M141"/>
    <mergeCell ref="L142:M142"/>
    <mergeCell ref="N148:O148"/>
    <mergeCell ref="B149:D150"/>
    <mergeCell ref="E149:G150"/>
    <mergeCell ref="L149:M149"/>
    <mergeCell ref="L150:M150"/>
    <mergeCell ref="B151:O151"/>
    <mergeCell ref="B147:D147"/>
    <mergeCell ref="E147:G147"/>
    <mergeCell ref="H147:K147"/>
    <mergeCell ref="L147:M147"/>
    <mergeCell ref="N147:O147"/>
    <mergeCell ref="B148:D148"/>
    <mergeCell ref="E148:G148"/>
    <mergeCell ref="H148:I148"/>
    <mergeCell ref="J148:K148"/>
    <mergeCell ref="L148:M148"/>
    <mergeCell ref="B158:H161"/>
    <mergeCell ref="I158:K161"/>
    <mergeCell ref="L158:M158"/>
    <mergeCell ref="L159:M159"/>
    <mergeCell ref="L160:M160"/>
    <mergeCell ref="L161:M161"/>
    <mergeCell ref="B152:O152"/>
    <mergeCell ref="B155:M155"/>
    <mergeCell ref="B156:D157"/>
    <mergeCell ref="E156:G157"/>
    <mergeCell ref="L156:M156"/>
    <mergeCell ref="L157:M157"/>
    <mergeCell ref="N163:O163"/>
    <mergeCell ref="B164:D165"/>
    <mergeCell ref="E164:G165"/>
    <mergeCell ref="L164:M164"/>
    <mergeCell ref="L165:M165"/>
    <mergeCell ref="B166:O166"/>
    <mergeCell ref="B162:D162"/>
    <mergeCell ref="E162:G162"/>
    <mergeCell ref="H162:K162"/>
    <mergeCell ref="L162:M162"/>
    <mergeCell ref="N162:O162"/>
    <mergeCell ref="B163:D163"/>
    <mergeCell ref="E163:G163"/>
    <mergeCell ref="H163:I163"/>
    <mergeCell ref="J163:K163"/>
    <mergeCell ref="L163:M163"/>
    <mergeCell ref="B173:I176"/>
    <mergeCell ref="J173:K176"/>
    <mergeCell ref="L173:M173"/>
    <mergeCell ref="L174:M174"/>
    <mergeCell ref="L175:M175"/>
    <mergeCell ref="L176:M176"/>
    <mergeCell ref="B167:O167"/>
    <mergeCell ref="B170:M170"/>
    <mergeCell ref="B171:D172"/>
    <mergeCell ref="E171:G172"/>
    <mergeCell ref="L171:M171"/>
    <mergeCell ref="L172:M172"/>
    <mergeCell ref="N178:O178"/>
    <mergeCell ref="B179:D180"/>
    <mergeCell ref="E179:G180"/>
    <mergeCell ref="L179:M179"/>
    <mergeCell ref="L180:M180"/>
    <mergeCell ref="B181:O181"/>
    <mergeCell ref="B177:D177"/>
    <mergeCell ref="E177:G177"/>
    <mergeCell ref="H177:K177"/>
    <mergeCell ref="L177:M177"/>
    <mergeCell ref="N177:O177"/>
    <mergeCell ref="B178:D178"/>
    <mergeCell ref="E178:G178"/>
    <mergeCell ref="H178:I178"/>
    <mergeCell ref="J178:K178"/>
    <mergeCell ref="L178:M178"/>
    <mergeCell ref="B188:I191"/>
    <mergeCell ref="J188:K191"/>
    <mergeCell ref="L188:M188"/>
    <mergeCell ref="L189:M189"/>
    <mergeCell ref="L190:M190"/>
    <mergeCell ref="L191:M191"/>
    <mergeCell ref="B182:O182"/>
    <mergeCell ref="B185:M185"/>
    <mergeCell ref="B186:D187"/>
    <mergeCell ref="E186:G187"/>
    <mergeCell ref="L186:M186"/>
    <mergeCell ref="L187:M187"/>
    <mergeCell ref="N193:O193"/>
    <mergeCell ref="B194:D195"/>
    <mergeCell ref="E194:G195"/>
    <mergeCell ref="L194:M194"/>
    <mergeCell ref="L195:M195"/>
    <mergeCell ref="B196:O196"/>
    <mergeCell ref="B192:D192"/>
    <mergeCell ref="E192:G192"/>
    <mergeCell ref="H192:K192"/>
    <mergeCell ref="L192:M192"/>
    <mergeCell ref="N192:O192"/>
    <mergeCell ref="B193:D193"/>
    <mergeCell ref="E193:G193"/>
    <mergeCell ref="H193:I193"/>
    <mergeCell ref="J193:K193"/>
    <mergeCell ref="L193:M193"/>
    <mergeCell ref="B203:I206"/>
    <mergeCell ref="J203:K206"/>
    <mergeCell ref="L203:M203"/>
    <mergeCell ref="L204:M204"/>
    <mergeCell ref="L205:M205"/>
    <mergeCell ref="L206:M206"/>
    <mergeCell ref="B197:O197"/>
    <mergeCell ref="B200:M200"/>
    <mergeCell ref="B201:D202"/>
    <mergeCell ref="E201:G202"/>
    <mergeCell ref="L201:M201"/>
    <mergeCell ref="L202:M202"/>
    <mergeCell ref="N208:O208"/>
    <mergeCell ref="B209:D210"/>
    <mergeCell ref="E209:G210"/>
    <mergeCell ref="L209:M209"/>
    <mergeCell ref="L210:M210"/>
    <mergeCell ref="B211:O211"/>
    <mergeCell ref="B207:D207"/>
    <mergeCell ref="E207:G207"/>
    <mergeCell ref="H207:K207"/>
    <mergeCell ref="L207:M207"/>
    <mergeCell ref="N207:O207"/>
    <mergeCell ref="B208:D208"/>
    <mergeCell ref="E208:G208"/>
    <mergeCell ref="H208:I208"/>
    <mergeCell ref="J208:K208"/>
    <mergeCell ref="L208:M208"/>
    <mergeCell ref="B218:I221"/>
    <mergeCell ref="J218:K221"/>
    <mergeCell ref="L218:M218"/>
    <mergeCell ref="L219:M219"/>
    <mergeCell ref="L220:M220"/>
    <mergeCell ref="L221:M221"/>
    <mergeCell ref="B212:O212"/>
    <mergeCell ref="B215:M215"/>
    <mergeCell ref="B216:D217"/>
    <mergeCell ref="E216:G217"/>
    <mergeCell ref="L216:M216"/>
    <mergeCell ref="L217:M217"/>
    <mergeCell ref="N223:O223"/>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B233:I236"/>
    <mergeCell ref="J233:K236"/>
    <mergeCell ref="L233:M233"/>
    <mergeCell ref="L234:M234"/>
    <mergeCell ref="L235:M235"/>
    <mergeCell ref="L236:M236"/>
    <mergeCell ref="B227:O227"/>
    <mergeCell ref="B230:M230"/>
    <mergeCell ref="B231:D232"/>
    <mergeCell ref="E231:G232"/>
    <mergeCell ref="L231:M231"/>
    <mergeCell ref="L232:M232"/>
    <mergeCell ref="N238:O238"/>
    <mergeCell ref="B239:D240"/>
    <mergeCell ref="E239:G240"/>
    <mergeCell ref="L239:M239"/>
    <mergeCell ref="L240:M240"/>
    <mergeCell ref="B241:O241"/>
    <mergeCell ref="B237:D237"/>
    <mergeCell ref="E237:G237"/>
    <mergeCell ref="H237:K237"/>
    <mergeCell ref="L237:M237"/>
    <mergeCell ref="N237:O237"/>
    <mergeCell ref="B238:D238"/>
    <mergeCell ref="E238:G238"/>
    <mergeCell ref="H238:I238"/>
    <mergeCell ref="J238:K238"/>
    <mergeCell ref="L238:M238"/>
    <mergeCell ref="B248:I251"/>
    <mergeCell ref="J248:K251"/>
    <mergeCell ref="L248:M248"/>
    <mergeCell ref="L249:M249"/>
    <mergeCell ref="L250:M250"/>
    <mergeCell ref="L251:M251"/>
    <mergeCell ref="B242:O242"/>
    <mergeCell ref="B245:M245"/>
    <mergeCell ref="B246:D247"/>
    <mergeCell ref="E246:G247"/>
    <mergeCell ref="L246:M246"/>
    <mergeCell ref="L247:M247"/>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63:I266"/>
    <mergeCell ref="J263:K266"/>
    <mergeCell ref="L263:M263"/>
    <mergeCell ref="L264:M264"/>
    <mergeCell ref="L265:M265"/>
    <mergeCell ref="L266:M266"/>
    <mergeCell ref="B257:O257"/>
    <mergeCell ref="B260:M260"/>
    <mergeCell ref="B261:D262"/>
    <mergeCell ref="E261:G262"/>
    <mergeCell ref="L261:M261"/>
    <mergeCell ref="L262:M262"/>
    <mergeCell ref="N268:O268"/>
    <mergeCell ref="B269:D270"/>
    <mergeCell ref="E269:G270"/>
    <mergeCell ref="L269:M269"/>
    <mergeCell ref="L270:M270"/>
    <mergeCell ref="B271:O271"/>
    <mergeCell ref="B267:D267"/>
    <mergeCell ref="E267:G267"/>
    <mergeCell ref="H267:K267"/>
    <mergeCell ref="L267:M267"/>
    <mergeCell ref="N267:O267"/>
    <mergeCell ref="B268:D268"/>
    <mergeCell ref="E268:G268"/>
    <mergeCell ref="H268:I268"/>
    <mergeCell ref="J268:K268"/>
    <mergeCell ref="L268:M268"/>
    <mergeCell ref="B278:I281"/>
    <mergeCell ref="J278:K281"/>
    <mergeCell ref="L278:M278"/>
    <mergeCell ref="L279:M279"/>
    <mergeCell ref="L280:M280"/>
    <mergeCell ref="L281:M281"/>
    <mergeCell ref="B272:O272"/>
    <mergeCell ref="B275:M275"/>
    <mergeCell ref="B276:D277"/>
    <mergeCell ref="E276:G277"/>
    <mergeCell ref="L276:M276"/>
    <mergeCell ref="L277:M277"/>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93:I296"/>
    <mergeCell ref="J293:K296"/>
    <mergeCell ref="L293:M293"/>
    <mergeCell ref="L294:M294"/>
    <mergeCell ref="L295:M295"/>
    <mergeCell ref="L296:M296"/>
    <mergeCell ref="B287:O287"/>
    <mergeCell ref="B290:M290"/>
    <mergeCell ref="B291:D292"/>
    <mergeCell ref="E291:G292"/>
    <mergeCell ref="L291:M291"/>
    <mergeCell ref="L292:M292"/>
    <mergeCell ref="N298:O298"/>
    <mergeCell ref="B299:D300"/>
    <mergeCell ref="E299:G300"/>
    <mergeCell ref="L299:M299"/>
    <mergeCell ref="L300:M300"/>
    <mergeCell ref="B301:O301"/>
    <mergeCell ref="B297:D297"/>
    <mergeCell ref="E297:G297"/>
    <mergeCell ref="H297:K297"/>
    <mergeCell ref="L297:M297"/>
    <mergeCell ref="N297:O297"/>
    <mergeCell ref="B298:D298"/>
    <mergeCell ref="E298:G298"/>
    <mergeCell ref="H298:I298"/>
    <mergeCell ref="J298:K298"/>
    <mergeCell ref="L298:M298"/>
    <mergeCell ref="B308:I311"/>
    <mergeCell ref="J308:K311"/>
    <mergeCell ref="L308:M308"/>
    <mergeCell ref="L309:M309"/>
    <mergeCell ref="L310:M310"/>
    <mergeCell ref="L311:M311"/>
    <mergeCell ref="B302:O302"/>
    <mergeCell ref="B305:M305"/>
    <mergeCell ref="B306:D307"/>
    <mergeCell ref="E306:G307"/>
    <mergeCell ref="L306:M306"/>
    <mergeCell ref="L307:M307"/>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23:I326"/>
    <mergeCell ref="J323:K326"/>
    <mergeCell ref="L323:M323"/>
    <mergeCell ref="L324:M324"/>
    <mergeCell ref="L325:M325"/>
    <mergeCell ref="L326:M326"/>
    <mergeCell ref="B317:O317"/>
    <mergeCell ref="B320:M320"/>
    <mergeCell ref="B321:D322"/>
    <mergeCell ref="E321:G322"/>
    <mergeCell ref="L321:M321"/>
    <mergeCell ref="L322:M322"/>
    <mergeCell ref="N328:O328"/>
    <mergeCell ref="B329:D330"/>
    <mergeCell ref="E329:G330"/>
    <mergeCell ref="L329:M329"/>
    <mergeCell ref="L330:M330"/>
    <mergeCell ref="B331:O331"/>
    <mergeCell ref="B327:D327"/>
    <mergeCell ref="E327:G327"/>
    <mergeCell ref="H327:K327"/>
    <mergeCell ref="L327:M327"/>
    <mergeCell ref="N327:O327"/>
    <mergeCell ref="B328:D328"/>
    <mergeCell ref="E328:G328"/>
    <mergeCell ref="H328:I328"/>
    <mergeCell ref="J328:K328"/>
    <mergeCell ref="L328:M328"/>
    <mergeCell ref="B338:I341"/>
    <mergeCell ref="J338:K341"/>
    <mergeCell ref="L338:M338"/>
    <mergeCell ref="L339:M339"/>
    <mergeCell ref="L340:M340"/>
    <mergeCell ref="L341:M341"/>
    <mergeCell ref="B332:O332"/>
    <mergeCell ref="B335:M335"/>
    <mergeCell ref="B336:D337"/>
    <mergeCell ref="E336:G337"/>
    <mergeCell ref="L336:M336"/>
    <mergeCell ref="L337:M337"/>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53:I356"/>
    <mergeCell ref="J353:K356"/>
    <mergeCell ref="L353:M353"/>
    <mergeCell ref="L354:M354"/>
    <mergeCell ref="L355:M355"/>
    <mergeCell ref="L356:M356"/>
    <mergeCell ref="B347:O347"/>
    <mergeCell ref="B350:M350"/>
    <mergeCell ref="B351:D352"/>
    <mergeCell ref="E351:G352"/>
    <mergeCell ref="L351:M351"/>
    <mergeCell ref="L352:M352"/>
    <mergeCell ref="B362:O362"/>
    <mergeCell ref="B365:O366"/>
    <mergeCell ref="N358:O358"/>
    <mergeCell ref="B359:D360"/>
    <mergeCell ref="E359:G360"/>
    <mergeCell ref="L359:M359"/>
    <mergeCell ref="L360:M360"/>
    <mergeCell ref="B361:O361"/>
    <mergeCell ref="B357:D357"/>
    <mergeCell ref="E357:G357"/>
    <mergeCell ref="H357:K357"/>
    <mergeCell ref="L357:M357"/>
    <mergeCell ref="N357:O357"/>
    <mergeCell ref="B358:D358"/>
    <mergeCell ref="E358:G358"/>
    <mergeCell ref="H358:I358"/>
    <mergeCell ref="J358:K358"/>
    <mergeCell ref="L358:M358"/>
  </mergeCells>
  <pageMargins left="0.7" right="0.7" top="0.75" bottom="0.75" header="0.3" footer="0.3"/>
  <pageSetup scale="60"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C3AE8-2943-4B43-8634-294219701ACC}">
  <sheetPr>
    <tabColor rgb="FF00B0F0"/>
  </sheetPr>
  <dimension ref="A1:GX366"/>
  <sheetViews>
    <sheetView zoomScale="74" zoomScaleNormal="74" zoomScalePageLayoutView="75" workbookViewId="0">
      <selection activeCell="P7" sqref="P7"/>
    </sheetView>
  </sheetViews>
  <sheetFormatPr defaultColWidth="10.453125" defaultRowHeight="14.5" x14ac:dyDescent="0.35"/>
  <cols>
    <col min="1" max="1" width="5.453125" style="527" customWidth="1"/>
    <col min="2" max="3" width="15.6328125" style="527" customWidth="1"/>
    <col min="4" max="4" width="11.54296875" style="527" customWidth="1"/>
    <col min="5" max="6" width="15.6328125" style="527" customWidth="1"/>
    <col min="7" max="7" width="9.26953125" style="527" customWidth="1"/>
    <col min="8" max="9" width="12.6328125" style="527" customWidth="1"/>
    <col min="10" max="10" width="12.54296875" style="527" customWidth="1"/>
    <col min="11" max="11" width="12.6328125" style="527" customWidth="1"/>
    <col min="12" max="13" width="10.6328125" style="527" customWidth="1"/>
    <col min="14" max="15" width="16.6328125" style="527" customWidth="1"/>
    <col min="16" max="18" width="13.26953125" style="530" bestFit="1" customWidth="1"/>
    <col min="19" max="20" width="14.453125" style="530" bestFit="1" customWidth="1"/>
    <col min="21" max="198" width="10.453125" style="530"/>
    <col min="199" max="265" width="10.453125" style="527"/>
    <col min="266" max="266" width="56" style="527" customWidth="1"/>
    <col min="267" max="267" width="39.26953125" style="527" customWidth="1"/>
    <col min="268" max="268" width="22.1796875" style="527" customWidth="1"/>
    <col min="269" max="269" width="22" style="527" customWidth="1"/>
    <col min="270" max="270" width="31.26953125" style="527" customWidth="1"/>
    <col min="271" max="271" width="31" style="527" customWidth="1"/>
    <col min="272" max="272" width="10.54296875" style="527" bestFit="1" customWidth="1"/>
    <col min="273" max="521" width="10.453125" style="527"/>
    <col min="522" max="522" width="56" style="527" customWidth="1"/>
    <col min="523" max="523" width="39.26953125" style="527" customWidth="1"/>
    <col min="524" max="524" width="22.1796875" style="527" customWidth="1"/>
    <col min="525" max="525" width="22" style="527" customWidth="1"/>
    <col min="526" max="526" width="31.26953125" style="527" customWidth="1"/>
    <col min="527" max="527" width="31" style="527" customWidth="1"/>
    <col min="528" max="528" width="10.54296875" style="527" bestFit="1" customWidth="1"/>
    <col min="529" max="777" width="10.453125" style="527"/>
    <col min="778" max="778" width="56" style="527" customWidth="1"/>
    <col min="779" max="779" width="39.26953125" style="527" customWidth="1"/>
    <col min="780" max="780" width="22.1796875" style="527" customWidth="1"/>
    <col min="781" max="781" width="22" style="527" customWidth="1"/>
    <col min="782" max="782" width="31.26953125" style="527" customWidth="1"/>
    <col min="783" max="783" width="31" style="527" customWidth="1"/>
    <col min="784" max="784" width="10.54296875" style="527" bestFit="1" customWidth="1"/>
    <col min="785" max="1033" width="10.453125" style="527"/>
    <col min="1034" max="1034" width="56" style="527" customWidth="1"/>
    <col min="1035" max="1035" width="39.26953125" style="527" customWidth="1"/>
    <col min="1036" max="1036" width="22.1796875" style="527" customWidth="1"/>
    <col min="1037" max="1037" width="22" style="527" customWidth="1"/>
    <col min="1038" max="1038" width="31.26953125" style="527" customWidth="1"/>
    <col min="1039" max="1039" width="31" style="527" customWidth="1"/>
    <col min="1040" max="1040" width="10.54296875" style="527" bestFit="1" customWidth="1"/>
    <col min="1041" max="1289" width="10.453125" style="527"/>
    <col min="1290" max="1290" width="56" style="527" customWidth="1"/>
    <col min="1291" max="1291" width="39.26953125" style="527" customWidth="1"/>
    <col min="1292" max="1292" width="22.1796875" style="527" customWidth="1"/>
    <col min="1293" max="1293" width="22" style="527" customWidth="1"/>
    <col min="1294" max="1294" width="31.26953125" style="527" customWidth="1"/>
    <col min="1295" max="1295" width="31" style="527" customWidth="1"/>
    <col min="1296" max="1296" width="10.54296875" style="527" bestFit="1" customWidth="1"/>
    <col min="1297" max="1545" width="10.453125" style="527"/>
    <col min="1546" max="1546" width="56" style="527" customWidth="1"/>
    <col min="1547" max="1547" width="39.26953125" style="527" customWidth="1"/>
    <col min="1548" max="1548" width="22.1796875" style="527" customWidth="1"/>
    <col min="1549" max="1549" width="22" style="527" customWidth="1"/>
    <col min="1550" max="1550" width="31.26953125" style="527" customWidth="1"/>
    <col min="1551" max="1551" width="31" style="527" customWidth="1"/>
    <col min="1552" max="1552" width="10.54296875" style="527" bestFit="1" customWidth="1"/>
    <col min="1553" max="1801" width="10.453125" style="527"/>
    <col min="1802" max="1802" width="56" style="527" customWidth="1"/>
    <col min="1803" max="1803" width="39.26953125" style="527" customWidth="1"/>
    <col min="1804" max="1804" width="22.1796875" style="527" customWidth="1"/>
    <col min="1805" max="1805" width="22" style="527" customWidth="1"/>
    <col min="1806" max="1806" width="31.26953125" style="527" customWidth="1"/>
    <col min="1807" max="1807" width="31" style="527" customWidth="1"/>
    <col min="1808" max="1808" width="10.54296875" style="527" bestFit="1" customWidth="1"/>
    <col min="1809" max="2057" width="10.453125" style="527"/>
    <col min="2058" max="2058" width="56" style="527" customWidth="1"/>
    <col min="2059" max="2059" width="39.26953125" style="527" customWidth="1"/>
    <col min="2060" max="2060" width="22.1796875" style="527" customWidth="1"/>
    <col min="2061" max="2061" width="22" style="527" customWidth="1"/>
    <col min="2062" max="2062" width="31.26953125" style="527" customWidth="1"/>
    <col min="2063" max="2063" width="31" style="527" customWidth="1"/>
    <col min="2064" max="2064" width="10.54296875" style="527" bestFit="1" customWidth="1"/>
    <col min="2065" max="2313" width="10.453125" style="527"/>
    <col min="2314" max="2314" width="56" style="527" customWidth="1"/>
    <col min="2315" max="2315" width="39.26953125" style="527" customWidth="1"/>
    <col min="2316" max="2316" width="22.1796875" style="527" customWidth="1"/>
    <col min="2317" max="2317" width="22" style="527" customWidth="1"/>
    <col min="2318" max="2318" width="31.26953125" style="527" customWidth="1"/>
    <col min="2319" max="2319" width="31" style="527" customWidth="1"/>
    <col min="2320" max="2320" width="10.54296875" style="527" bestFit="1" customWidth="1"/>
    <col min="2321" max="2569" width="10.453125" style="527"/>
    <col min="2570" max="2570" width="56" style="527" customWidth="1"/>
    <col min="2571" max="2571" width="39.26953125" style="527" customWidth="1"/>
    <col min="2572" max="2572" width="22.1796875" style="527" customWidth="1"/>
    <col min="2573" max="2573" width="22" style="527" customWidth="1"/>
    <col min="2574" max="2574" width="31.26953125" style="527" customWidth="1"/>
    <col min="2575" max="2575" width="31" style="527" customWidth="1"/>
    <col min="2576" max="2576" width="10.54296875" style="527" bestFit="1" customWidth="1"/>
    <col min="2577" max="2825" width="10.453125" style="527"/>
    <col min="2826" max="2826" width="56" style="527" customWidth="1"/>
    <col min="2827" max="2827" width="39.26953125" style="527" customWidth="1"/>
    <col min="2828" max="2828" width="22.1796875" style="527" customWidth="1"/>
    <col min="2829" max="2829" width="22" style="527" customWidth="1"/>
    <col min="2830" max="2830" width="31.26953125" style="527" customWidth="1"/>
    <col min="2831" max="2831" width="31" style="527" customWidth="1"/>
    <col min="2832" max="2832" width="10.54296875" style="527" bestFit="1" customWidth="1"/>
    <col min="2833" max="3081" width="10.453125" style="527"/>
    <col min="3082" max="3082" width="56" style="527" customWidth="1"/>
    <col min="3083" max="3083" width="39.26953125" style="527" customWidth="1"/>
    <col min="3084" max="3084" width="22.1796875" style="527" customWidth="1"/>
    <col min="3085" max="3085" width="22" style="527" customWidth="1"/>
    <col min="3086" max="3086" width="31.26953125" style="527" customWidth="1"/>
    <col min="3087" max="3087" width="31" style="527" customWidth="1"/>
    <col min="3088" max="3088" width="10.54296875" style="527" bestFit="1" customWidth="1"/>
    <col min="3089" max="3337" width="10.453125" style="527"/>
    <col min="3338" max="3338" width="56" style="527" customWidth="1"/>
    <col min="3339" max="3339" width="39.26953125" style="527" customWidth="1"/>
    <col min="3340" max="3340" width="22.1796875" style="527" customWidth="1"/>
    <col min="3341" max="3341" width="22" style="527" customWidth="1"/>
    <col min="3342" max="3342" width="31.26953125" style="527" customWidth="1"/>
    <col min="3343" max="3343" width="31" style="527" customWidth="1"/>
    <col min="3344" max="3344" width="10.54296875" style="527" bestFit="1" customWidth="1"/>
    <col min="3345" max="3593" width="10.453125" style="527"/>
    <col min="3594" max="3594" width="56" style="527" customWidth="1"/>
    <col min="3595" max="3595" width="39.26953125" style="527" customWidth="1"/>
    <col min="3596" max="3596" width="22.1796875" style="527" customWidth="1"/>
    <col min="3597" max="3597" width="22" style="527" customWidth="1"/>
    <col min="3598" max="3598" width="31.26953125" style="527" customWidth="1"/>
    <col min="3599" max="3599" width="31" style="527" customWidth="1"/>
    <col min="3600" max="3600" width="10.54296875" style="527" bestFit="1" customWidth="1"/>
    <col min="3601" max="3849" width="10.453125" style="527"/>
    <col min="3850" max="3850" width="56" style="527" customWidth="1"/>
    <col min="3851" max="3851" width="39.26953125" style="527" customWidth="1"/>
    <col min="3852" max="3852" width="22.1796875" style="527" customWidth="1"/>
    <col min="3853" max="3853" width="22" style="527" customWidth="1"/>
    <col min="3854" max="3854" width="31.26953125" style="527" customWidth="1"/>
    <col min="3855" max="3855" width="31" style="527" customWidth="1"/>
    <col min="3856" max="3856" width="10.54296875" style="527" bestFit="1" customWidth="1"/>
    <col min="3857" max="4105" width="10.453125" style="527"/>
    <col min="4106" max="4106" width="56" style="527" customWidth="1"/>
    <col min="4107" max="4107" width="39.26953125" style="527" customWidth="1"/>
    <col min="4108" max="4108" width="22.1796875" style="527" customWidth="1"/>
    <col min="4109" max="4109" width="22" style="527" customWidth="1"/>
    <col min="4110" max="4110" width="31.26953125" style="527" customWidth="1"/>
    <col min="4111" max="4111" width="31" style="527" customWidth="1"/>
    <col min="4112" max="4112" width="10.54296875" style="527" bestFit="1" customWidth="1"/>
    <col min="4113" max="4361" width="10.453125" style="527"/>
    <col min="4362" max="4362" width="56" style="527" customWidth="1"/>
    <col min="4363" max="4363" width="39.26953125" style="527" customWidth="1"/>
    <col min="4364" max="4364" width="22.1796875" style="527" customWidth="1"/>
    <col min="4365" max="4365" width="22" style="527" customWidth="1"/>
    <col min="4366" max="4366" width="31.26953125" style="527" customWidth="1"/>
    <col min="4367" max="4367" width="31" style="527" customWidth="1"/>
    <col min="4368" max="4368" width="10.54296875" style="527" bestFit="1" customWidth="1"/>
    <col min="4369" max="4617" width="10.453125" style="527"/>
    <col min="4618" max="4618" width="56" style="527" customWidth="1"/>
    <col min="4619" max="4619" width="39.26953125" style="527" customWidth="1"/>
    <col min="4620" max="4620" width="22.1796875" style="527" customWidth="1"/>
    <col min="4621" max="4621" width="22" style="527" customWidth="1"/>
    <col min="4622" max="4622" width="31.26953125" style="527" customWidth="1"/>
    <col min="4623" max="4623" width="31" style="527" customWidth="1"/>
    <col min="4624" max="4624" width="10.54296875" style="527" bestFit="1" customWidth="1"/>
    <col min="4625" max="4873" width="10.453125" style="527"/>
    <col min="4874" max="4874" width="56" style="527" customWidth="1"/>
    <col min="4875" max="4875" width="39.26953125" style="527" customWidth="1"/>
    <col min="4876" max="4876" width="22.1796875" style="527" customWidth="1"/>
    <col min="4877" max="4877" width="22" style="527" customWidth="1"/>
    <col min="4878" max="4878" width="31.26953125" style="527" customWidth="1"/>
    <col min="4879" max="4879" width="31" style="527" customWidth="1"/>
    <col min="4880" max="4880" width="10.54296875" style="527" bestFit="1" customWidth="1"/>
    <col min="4881" max="5129" width="10.453125" style="527"/>
    <col min="5130" max="5130" width="56" style="527" customWidth="1"/>
    <col min="5131" max="5131" width="39.26953125" style="527" customWidth="1"/>
    <col min="5132" max="5132" width="22.1796875" style="527" customWidth="1"/>
    <col min="5133" max="5133" width="22" style="527" customWidth="1"/>
    <col min="5134" max="5134" width="31.26953125" style="527" customWidth="1"/>
    <col min="5135" max="5135" width="31" style="527" customWidth="1"/>
    <col min="5136" max="5136" width="10.54296875" style="527" bestFit="1" customWidth="1"/>
    <col min="5137" max="5385" width="10.453125" style="527"/>
    <col min="5386" max="5386" width="56" style="527" customWidth="1"/>
    <col min="5387" max="5387" width="39.26953125" style="527" customWidth="1"/>
    <col min="5388" max="5388" width="22.1796875" style="527" customWidth="1"/>
    <col min="5389" max="5389" width="22" style="527" customWidth="1"/>
    <col min="5390" max="5390" width="31.26953125" style="527" customWidth="1"/>
    <col min="5391" max="5391" width="31" style="527" customWidth="1"/>
    <col min="5392" max="5392" width="10.54296875" style="527" bestFit="1" customWidth="1"/>
    <col min="5393" max="5641" width="10.453125" style="527"/>
    <col min="5642" max="5642" width="56" style="527" customWidth="1"/>
    <col min="5643" max="5643" width="39.26953125" style="527" customWidth="1"/>
    <col min="5644" max="5644" width="22.1796875" style="527" customWidth="1"/>
    <col min="5645" max="5645" width="22" style="527" customWidth="1"/>
    <col min="5646" max="5646" width="31.26953125" style="527" customWidth="1"/>
    <col min="5647" max="5647" width="31" style="527" customWidth="1"/>
    <col min="5648" max="5648" width="10.54296875" style="527" bestFit="1" customWidth="1"/>
    <col min="5649" max="5897" width="10.453125" style="527"/>
    <col min="5898" max="5898" width="56" style="527" customWidth="1"/>
    <col min="5899" max="5899" width="39.26953125" style="527" customWidth="1"/>
    <col min="5900" max="5900" width="22.1796875" style="527" customWidth="1"/>
    <col min="5901" max="5901" width="22" style="527" customWidth="1"/>
    <col min="5902" max="5902" width="31.26953125" style="527" customWidth="1"/>
    <col min="5903" max="5903" width="31" style="527" customWidth="1"/>
    <col min="5904" max="5904" width="10.54296875" style="527" bestFit="1" customWidth="1"/>
    <col min="5905" max="6153" width="10.453125" style="527"/>
    <col min="6154" max="6154" width="56" style="527" customWidth="1"/>
    <col min="6155" max="6155" width="39.26953125" style="527" customWidth="1"/>
    <col min="6156" max="6156" width="22.1796875" style="527" customWidth="1"/>
    <col min="6157" max="6157" width="22" style="527" customWidth="1"/>
    <col min="6158" max="6158" width="31.26953125" style="527" customWidth="1"/>
    <col min="6159" max="6159" width="31" style="527" customWidth="1"/>
    <col min="6160" max="6160" width="10.54296875" style="527" bestFit="1" customWidth="1"/>
    <col min="6161" max="6409" width="10.453125" style="527"/>
    <col min="6410" max="6410" width="56" style="527" customWidth="1"/>
    <col min="6411" max="6411" width="39.26953125" style="527" customWidth="1"/>
    <col min="6412" max="6412" width="22.1796875" style="527" customWidth="1"/>
    <col min="6413" max="6413" width="22" style="527" customWidth="1"/>
    <col min="6414" max="6414" width="31.26953125" style="527" customWidth="1"/>
    <col min="6415" max="6415" width="31" style="527" customWidth="1"/>
    <col min="6416" max="6416" width="10.54296875" style="527" bestFit="1" customWidth="1"/>
    <col min="6417" max="6665" width="10.453125" style="527"/>
    <col min="6666" max="6666" width="56" style="527" customWidth="1"/>
    <col min="6667" max="6667" width="39.26953125" style="527" customWidth="1"/>
    <col min="6668" max="6668" width="22.1796875" style="527" customWidth="1"/>
    <col min="6669" max="6669" width="22" style="527" customWidth="1"/>
    <col min="6670" max="6670" width="31.26953125" style="527" customWidth="1"/>
    <col min="6671" max="6671" width="31" style="527" customWidth="1"/>
    <col min="6672" max="6672" width="10.54296875" style="527" bestFit="1" customWidth="1"/>
    <col min="6673" max="6921" width="10.453125" style="527"/>
    <col min="6922" max="6922" width="56" style="527" customWidth="1"/>
    <col min="6923" max="6923" width="39.26953125" style="527" customWidth="1"/>
    <col min="6924" max="6924" width="22.1796875" style="527" customWidth="1"/>
    <col min="6925" max="6925" width="22" style="527" customWidth="1"/>
    <col min="6926" max="6926" width="31.26953125" style="527" customWidth="1"/>
    <col min="6927" max="6927" width="31" style="527" customWidth="1"/>
    <col min="6928" max="6928" width="10.54296875" style="527" bestFit="1" customWidth="1"/>
    <col min="6929" max="7177" width="10.453125" style="527"/>
    <col min="7178" max="7178" width="56" style="527" customWidth="1"/>
    <col min="7179" max="7179" width="39.26953125" style="527" customWidth="1"/>
    <col min="7180" max="7180" width="22.1796875" style="527" customWidth="1"/>
    <col min="7181" max="7181" width="22" style="527" customWidth="1"/>
    <col min="7182" max="7182" width="31.26953125" style="527" customWidth="1"/>
    <col min="7183" max="7183" width="31" style="527" customWidth="1"/>
    <col min="7184" max="7184" width="10.54296875" style="527" bestFit="1" customWidth="1"/>
    <col min="7185" max="7433" width="10.453125" style="527"/>
    <col min="7434" max="7434" width="56" style="527" customWidth="1"/>
    <col min="7435" max="7435" width="39.26953125" style="527" customWidth="1"/>
    <col min="7436" max="7436" width="22.1796875" style="527" customWidth="1"/>
    <col min="7437" max="7437" width="22" style="527" customWidth="1"/>
    <col min="7438" max="7438" width="31.26953125" style="527" customWidth="1"/>
    <col min="7439" max="7439" width="31" style="527" customWidth="1"/>
    <col min="7440" max="7440" width="10.54296875" style="527" bestFit="1" customWidth="1"/>
    <col min="7441" max="7689" width="10.453125" style="527"/>
    <col min="7690" max="7690" width="56" style="527" customWidth="1"/>
    <col min="7691" max="7691" width="39.26953125" style="527" customWidth="1"/>
    <col min="7692" max="7692" width="22.1796875" style="527" customWidth="1"/>
    <col min="7693" max="7693" width="22" style="527" customWidth="1"/>
    <col min="7694" max="7694" width="31.26953125" style="527" customWidth="1"/>
    <col min="7695" max="7695" width="31" style="527" customWidth="1"/>
    <col min="7696" max="7696" width="10.54296875" style="527" bestFit="1" customWidth="1"/>
    <col min="7697" max="7945" width="10.453125" style="527"/>
    <col min="7946" max="7946" width="56" style="527" customWidth="1"/>
    <col min="7947" max="7947" width="39.26953125" style="527" customWidth="1"/>
    <col min="7948" max="7948" width="22.1796875" style="527" customWidth="1"/>
    <col min="7949" max="7949" width="22" style="527" customWidth="1"/>
    <col min="7950" max="7950" width="31.26953125" style="527" customWidth="1"/>
    <col min="7951" max="7951" width="31" style="527" customWidth="1"/>
    <col min="7952" max="7952" width="10.54296875" style="527" bestFit="1" customWidth="1"/>
    <col min="7953" max="8201" width="10.453125" style="527"/>
    <col min="8202" max="8202" width="56" style="527" customWidth="1"/>
    <col min="8203" max="8203" width="39.26953125" style="527" customWidth="1"/>
    <col min="8204" max="8204" width="22.1796875" style="527" customWidth="1"/>
    <col min="8205" max="8205" width="22" style="527" customWidth="1"/>
    <col min="8206" max="8206" width="31.26953125" style="527" customWidth="1"/>
    <col min="8207" max="8207" width="31" style="527" customWidth="1"/>
    <col min="8208" max="8208" width="10.54296875" style="527" bestFit="1" customWidth="1"/>
    <col min="8209" max="8457" width="10.453125" style="527"/>
    <col min="8458" max="8458" width="56" style="527" customWidth="1"/>
    <col min="8459" max="8459" width="39.26953125" style="527" customWidth="1"/>
    <col min="8460" max="8460" width="22.1796875" style="527" customWidth="1"/>
    <col min="8461" max="8461" width="22" style="527" customWidth="1"/>
    <col min="8462" max="8462" width="31.26953125" style="527" customWidth="1"/>
    <col min="8463" max="8463" width="31" style="527" customWidth="1"/>
    <col min="8464" max="8464" width="10.54296875" style="527" bestFit="1" customWidth="1"/>
    <col min="8465" max="8713" width="10.453125" style="527"/>
    <col min="8714" max="8714" width="56" style="527" customWidth="1"/>
    <col min="8715" max="8715" width="39.26953125" style="527" customWidth="1"/>
    <col min="8716" max="8716" width="22.1796875" style="527" customWidth="1"/>
    <col min="8717" max="8717" width="22" style="527" customWidth="1"/>
    <col min="8718" max="8718" width="31.26953125" style="527" customWidth="1"/>
    <col min="8719" max="8719" width="31" style="527" customWidth="1"/>
    <col min="8720" max="8720" width="10.54296875" style="527" bestFit="1" customWidth="1"/>
    <col min="8721" max="8969" width="10.453125" style="527"/>
    <col min="8970" max="8970" width="56" style="527" customWidth="1"/>
    <col min="8971" max="8971" width="39.26953125" style="527" customWidth="1"/>
    <col min="8972" max="8972" width="22.1796875" style="527" customWidth="1"/>
    <col min="8973" max="8973" width="22" style="527" customWidth="1"/>
    <col min="8974" max="8974" width="31.26953125" style="527" customWidth="1"/>
    <col min="8975" max="8975" width="31" style="527" customWidth="1"/>
    <col min="8976" max="8976" width="10.54296875" style="527" bestFit="1" customWidth="1"/>
    <col min="8977" max="9225" width="10.453125" style="527"/>
    <col min="9226" max="9226" width="56" style="527" customWidth="1"/>
    <col min="9227" max="9227" width="39.26953125" style="527" customWidth="1"/>
    <col min="9228" max="9228" width="22.1796875" style="527" customWidth="1"/>
    <col min="9229" max="9229" width="22" style="527" customWidth="1"/>
    <col min="9230" max="9230" width="31.26953125" style="527" customWidth="1"/>
    <col min="9231" max="9231" width="31" style="527" customWidth="1"/>
    <col min="9232" max="9232" width="10.54296875" style="527" bestFit="1" customWidth="1"/>
    <col min="9233" max="9481" width="10.453125" style="527"/>
    <col min="9482" max="9482" width="56" style="527" customWidth="1"/>
    <col min="9483" max="9483" width="39.26953125" style="527" customWidth="1"/>
    <col min="9484" max="9484" width="22.1796875" style="527" customWidth="1"/>
    <col min="9485" max="9485" width="22" style="527" customWidth="1"/>
    <col min="9486" max="9486" width="31.26953125" style="527" customWidth="1"/>
    <col min="9487" max="9487" width="31" style="527" customWidth="1"/>
    <col min="9488" max="9488" width="10.54296875" style="527" bestFit="1" customWidth="1"/>
    <col min="9489" max="9737" width="10.453125" style="527"/>
    <col min="9738" max="9738" width="56" style="527" customWidth="1"/>
    <col min="9739" max="9739" width="39.26953125" style="527" customWidth="1"/>
    <col min="9740" max="9740" width="22.1796875" style="527" customWidth="1"/>
    <col min="9741" max="9741" width="22" style="527" customWidth="1"/>
    <col min="9742" max="9742" width="31.26953125" style="527" customWidth="1"/>
    <col min="9743" max="9743" width="31" style="527" customWidth="1"/>
    <col min="9744" max="9744" width="10.54296875" style="527" bestFit="1" customWidth="1"/>
    <col min="9745" max="9993" width="10.453125" style="527"/>
    <col min="9994" max="9994" width="56" style="527" customWidth="1"/>
    <col min="9995" max="9995" width="39.26953125" style="527" customWidth="1"/>
    <col min="9996" max="9996" width="22.1796875" style="527" customWidth="1"/>
    <col min="9997" max="9997" width="22" style="527" customWidth="1"/>
    <col min="9998" max="9998" width="31.26953125" style="527" customWidth="1"/>
    <col min="9999" max="9999" width="31" style="527" customWidth="1"/>
    <col min="10000" max="10000" width="10.54296875" style="527" bestFit="1" customWidth="1"/>
    <col min="10001" max="10249" width="10.453125" style="527"/>
    <col min="10250" max="10250" width="56" style="527" customWidth="1"/>
    <col min="10251" max="10251" width="39.26953125" style="527" customWidth="1"/>
    <col min="10252" max="10252" width="22.1796875" style="527" customWidth="1"/>
    <col min="10253" max="10253" width="22" style="527" customWidth="1"/>
    <col min="10254" max="10254" width="31.26953125" style="527" customWidth="1"/>
    <col min="10255" max="10255" width="31" style="527" customWidth="1"/>
    <col min="10256" max="10256" width="10.54296875" style="527" bestFit="1" customWidth="1"/>
    <col min="10257" max="10505" width="10.453125" style="527"/>
    <col min="10506" max="10506" width="56" style="527" customWidth="1"/>
    <col min="10507" max="10507" width="39.26953125" style="527" customWidth="1"/>
    <col min="10508" max="10508" width="22.1796875" style="527" customWidth="1"/>
    <col min="10509" max="10509" width="22" style="527" customWidth="1"/>
    <col min="10510" max="10510" width="31.26953125" style="527" customWidth="1"/>
    <col min="10511" max="10511" width="31" style="527" customWidth="1"/>
    <col min="10512" max="10512" width="10.54296875" style="527" bestFit="1" customWidth="1"/>
    <col min="10513" max="10761" width="10.453125" style="527"/>
    <col min="10762" max="10762" width="56" style="527" customWidth="1"/>
    <col min="10763" max="10763" width="39.26953125" style="527" customWidth="1"/>
    <col min="10764" max="10764" width="22.1796875" style="527" customWidth="1"/>
    <col min="10765" max="10765" width="22" style="527" customWidth="1"/>
    <col min="10766" max="10766" width="31.26953125" style="527" customWidth="1"/>
    <col min="10767" max="10767" width="31" style="527" customWidth="1"/>
    <col min="10768" max="10768" width="10.54296875" style="527" bestFit="1" customWidth="1"/>
    <col min="10769" max="11017" width="10.453125" style="527"/>
    <col min="11018" max="11018" width="56" style="527" customWidth="1"/>
    <col min="11019" max="11019" width="39.26953125" style="527" customWidth="1"/>
    <col min="11020" max="11020" width="22.1796875" style="527" customWidth="1"/>
    <col min="11021" max="11021" width="22" style="527" customWidth="1"/>
    <col min="11022" max="11022" width="31.26953125" style="527" customWidth="1"/>
    <col min="11023" max="11023" width="31" style="527" customWidth="1"/>
    <col min="11024" max="11024" width="10.54296875" style="527" bestFit="1" customWidth="1"/>
    <col min="11025" max="11273" width="10.453125" style="527"/>
    <col min="11274" max="11274" width="56" style="527" customWidth="1"/>
    <col min="11275" max="11275" width="39.26953125" style="527" customWidth="1"/>
    <col min="11276" max="11276" width="22.1796875" style="527" customWidth="1"/>
    <col min="11277" max="11277" width="22" style="527" customWidth="1"/>
    <col min="11278" max="11278" width="31.26953125" style="527" customWidth="1"/>
    <col min="11279" max="11279" width="31" style="527" customWidth="1"/>
    <col min="11280" max="11280" width="10.54296875" style="527" bestFit="1" customWidth="1"/>
    <col min="11281" max="11529" width="10.453125" style="527"/>
    <col min="11530" max="11530" width="56" style="527" customWidth="1"/>
    <col min="11531" max="11531" width="39.26953125" style="527" customWidth="1"/>
    <col min="11532" max="11532" width="22.1796875" style="527" customWidth="1"/>
    <col min="11533" max="11533" width="22" style="527" customWidth="1"/>
    <col min="11534" max="11534" width="31.26953125" style="527" customWidth="1"/>
    <col min="11535" max="11535" width="31" style="527" customWidth="1"/>
    <col min="11536" max="11536" width="10.54296875" style="527" bestFit="1" customWidth="1"/>
    <col min="11537" max="11785" width="10.453125" style="527"/>
    <col min="11786" max="11786" width="56" style="527" customWidth="1"/>
    <col min="11787" max="11787" width="39.26953125" style="527" customWidth="1"/>
    <col min="11788" max="11788" width="22.1796875" style="527" customWidth="1"/>
    <col min="11789" max="11789" width="22" style="527" customWidth="1"/>
    <col min="11790" max="11790" width="31.26953125" style="527" customWidth="1"/>
    <col min="11791" max="11791" width="31" style="527" customWidth="1"/>
    <col min="11792" max="11792" width="10.54296875" style="527" bestFit="1" customWidth="1"/>
    <col min="11793" max="12041" width="10.453125" style="527"/>
    <col min="12042" max="12042" width="56" style="527" customWidth="1"/>
    <col min="12043" max="12043" width="39.26953125" style="527" customWidth="1"/>
    <col min="12044" max="12044" width="22.1796875" style="527" customWidth="1"/>
    <col min="12045" max="12045" width="22" style="527" customWidth="1"/>
    <col min="12046" max="12046" width="31.26953125" style="527" customWidth="1"/>
    <col min="12047" max="12047" width="31" style="527" customWidth="1"/>
    <col min="12048" max="12048" width="10.54296875" style="527" bestFit="1" customWidth="1"/>
    <col min="12049" max="12297" width="10.453125" style="527"/>
    <col min="12298" max="12298" width="56" style="527" customWidth="1"/>
    <col min="12299" max="12299" width="39.26953125" style="527" customWidth="1"/>
    <col min="12300" max="12300" width="22.1796875" style="527" customWidth="1"/>
    <col min="12301" max="12301" width="22" style="527" customWidth="1"/>
    <col min="12302" max="12302" width="31.26953125" style="527" customWidth="1"/>
    <col min="12303" max="12303" width="31" style="527" customWidth="1"/>
    <col min="12304" max="12304" width="10.54296875" style="527" bestFit="1" customWidth="1"/>
    <col min="12305" max="12553" width="10.453125" style="527"/>
    <col min="12554" max="12554" width="56" style="527" customWidth="1"/>
    <col min="12555" max="12555" width="39.26953125" style="527" customWidth="1"/>
    <col min="12556" max="12556" width="22.1796875" style="527" customWidth="1"/>
    <col min="12557" max="12557" width="22" style="527" customWidth="1"/>
    <col min="12558" max="12558" width="31.26953125" style="527" customWidth="1"/>
    <col min="12559" max="12559" width="31" style="527" customWidth="1"/>
    <col min="12560" max="12560" width="10.54296875" style="527" bestFit="1" customWidth="1"/>
    <col min="12561" max="12809" width="10.453125" style="527"/>
    <col min="12810" max="12810" width="56" style="527" customWidth="1"/>
    <col min="12811" max="12811" width="39.26953125" style="527" customWidth="1"/>
    <col min="12812" max="12812" width="22.1796875" style="527" customWidth="1"/>
    <col min="12813" max="12813" width="22" style="527" customWidth="1"/>
    <col min="12814" max="12814" width="31.26953125" style="527" customWidth="1"/>
    <col min="12815" max="12815" width="31" style="527" customWidth="1"/>
    <col min="12816" max="12816" width="10.54296875" style="527" bestFit="1" customWidth="1"/>
    <col min="12817" max="13065" width="10.453125" style="527"/>
    <col min="13066" max="13066" width="56" style="527" customWidth="1"/>
    <col min="13067" max="13067" width="39.26953125" style="527" customWidth="1"/>
    <col min="13068" max="13068" width="22.1796875" style="527" customWidth="1"/>
    <col min="13069" max="13069" width="22" style="527" customWidth="1"/>
    <col min="13070" max="13070" width="31.26953125" style="527" customWidth="1"/>
    <col min="13071" max="13071" width="31" style="527" customWidth="1"/>
    <col min="13072" max="13072" width="10.54296875" style="527" bestFit="1" customWidth="1"/>
    <col min="13073" max="13321" width="10.453125" style="527"/>
    <col min="13322" max="13322" width="56" style="527" customWidth="1"/>
    <col min="13323" max="13323" width="39.26953125" style="527" customWidth="1"/>
    <col min="13324" max="13324" width="22.1796875" style="527" customWidth="1"/>
    <col min="13325" max="13325" width="22" style="527" customWidth="1"/>
    <col min="13326" max="13326" width="31.26953125" style="527" customWidth="1"/>
    <col min="13327" max="13327" width="31" style="527" customWidth="1"/>
    <col min="13328" max="13328" width="10.54296875" style="527" bestFit="1" customWidth="1"/>
    <col min="13329" max="13577" width="10.453125" style="527"/>
    <col min="13578" max="13578" width="56" style="527" customWidth="1"/>
    <col min="13579" max="13579" width="39.26953125" style="527" customWidth="1"/>
    <col min="13580" max="13580" width="22.1796875" style="527" customWidth="1"/>
    <col min="13581" max="13581" width="22" style="527" customWidth="1"/>
    <col min="13582" max="13582" width="31.26953125" style="527" customWidth="1"/>
    <col min="13583" max="13583" width="31" style="527" customWidth="1"/>
    <col min="13584" max="13584" width="10.54296875" style="527" bestFit="1" customWidth="1"/>
    <col min="13585" max="13833" width="10.453125" style="527"/>
    <col min="13834" max="13834" width="56" style="527" customWidth="1"/>
    <col min="13835" max="13835" width="39.26953125" style="527" customWidth="1"/>
    <col min="13836" max="13836" width="22.1796875" style="527" customWidth="1"/>
    <col min="13837" max="13837" width="22" style="527" customWidth="1"/>
    <col min="13838" max="13838" width="31.26953125" style="527" customWidth="1"/>
    <col min="13839" max="13839" width="31" style="527" customWidth="1"/>
    <col min="13840" max="13840" width="10.54296875" style="527" bestFit="1" customWidth="1"/>
    <col min="13841" max="14089" width="10.453125" style="527"/>
    <col min="14090" max="14090" width="56" style="527" customWidth="1"/>
    <col min="14091" max="14091" width="39.26953125" style="527" customWidth="1"/>
    <col min="14092" max="14092" width="22.1796875" style="527" customWidth="1"/>
    <col min="14093" max="14093" width="22" style="527" customWidth="1"/>
    <col min="14094" max="14094" width="31.26953125" style="527" customWidth="1"/>
    <col min="14095" max="14095" width="31" style="527" customWidth="1"/>
    <col min="14096" max="14096" width="10.54296875" style="527" bestFit="1" customWidth="1"/>
    <col min="14097" max="14345" width="10.453125" style="527"/>
    <col min="14346" max="14346" width="56" style="527" customWidth="1"/>
    <col min="14347" max="14347" width="39.26953125" style="527" customWidth="1"/>
    <col min="14348" max="14348" width="22.1796875" style="527" customWidth="1"/>
    <col min="14349" max="14349" width="22" style="527" customWidth="1"/>
    <col min="14350" max="14350" width="31.26953125" style="527" customWidth="1"/>
    <col min="14351" max="14351" width="31" style="527" customWidth="1"/>
    <col min="14352" max="14352" width="10.54296875" style="527" bestFit="1" customWidth="1"/>
    <col min="14353" max="14601" width="10.453125" style="527"/>
    <col min="14602" max="14602" width="56" style="527" customWidth="1"/>
    <col min="14603" max="14603" width="39.26953125" style="527" customWidth="1"/>
    <col min="14604" max="14604" width="22.1796875" style="527" customWidth="1"/>
    <col min="14605" max="14605" width="22" style="527" customWidth="1"/>
    <col min="14606" max="14606" width="31.26953125" style="527" customWidth="1"/>
    <col min="14607" max="14607" width="31" style="527" customWidth="1"/>
    <col min="14608" max="14608" width="10.54296875" style="527" bestFit="1" customWidth="1"/>
    <col min="14609" max="14857" width="10.453125" style="527"/>
    <col min="14858" max="14858" width="56" style="527" customWidth="1"/>
    <col min="14859" max="14859" width="39.26953125" style="527" customWidth="1"/>
    <col min="14860" max="14860" width="22.1796875" style="527" customWidth="1"/>
    <col min="14861" max="14861" width="22" style="527" customWidth="1"/>
    <col min="14862" max="14862" width="31.26953125" style="527" customWidth="1"/>
    <col min="14863" max="14863" width="31" style="527" customWidth="1"/>
    <col min="14864" max="14864" width="10.54296875" style="527" bestFit="1" customWidth="1"/>
    <col min="14865" max="15113" width="10.453125" style="527"/>
    <col min="15114" max="15114" width="56" style="527" customWidth="1"/>
    <col min="15115" max="15115" width="39.26953125" style="527" customWidth="1"/>
    <col min="15116" max="15116" width="22.1796875" style="527" customWidth="1"/>
    <col min="15117" max="15117" width="22" style="527" customWidth="1"/>
    <col min="15118" max="15118" width="31.26953125" style="527" customWidth="1"/>
    <col min="15119" max="15119" width="31" style="527" customWidth="1"/>
    <col min="15120" max="15120" width="10.54296875" style="527" bestFit="1" customWidth="1"/>
    <col min="15121" max="15369" width="10.453125" style="527"/>
    <col min="15370" max="15370" width="56" style="527" customWidth="1"/>
    <col min="15371" max="15371" width="39.26953125" style="527" customWidth="1"/>
    <col min="15372" max="15372" width="22.1796875" style="527" customWidth="1"/>
    <col min="15373" max="15373" width="22" style="527" customWidth="1"/>
    <col min="15374" max="15374" width="31.26953125" style="527" customWidth="1"/>
    <col min="15375" max="15375" width="31" style="527" customWidth="1"/>
    <col min="15376" max="15376" width="10.54296875" style="527" bestFit="1" customWidth="1"/>
    <col min="15377" max="15625" width="10.453125" style="527"/>
    <col min="15626" max="15626" width="56" style="527" customWidth="1"/>
    <col min="15627" max="15627" width="39.26953125" style="527" customWidth="1"/>
    <col min="15628" max="15628" width="22.1796875" style="527" customWidth="1"/>
    <col min="15629" max="15629" width="22" style="527" customWidth="1"/>
    <col min="15630" max="15630" width="31.26953125" style="527" customWidth="1"/>
    <col min="15631" max="15631" width="31" style="527" customWidth="1"/>
    <col min="15632" max="15632" width="10.54296875" style="527" bestFit="1" customWidth="1"/>
    <col min="15633" max="15881" width="10.453125" style="527"/>
    <col min="15882" max="15882" width="56" style="527" customWidth="1"/>
    <col min="15883" max="15883" width="39.26953125" style="527" customWidth="1"/>
    <col min="15884" max="15884" width="22.1796875" style="527" customWidth="1"/>
    <col min="15885" max="15885" width="22" style="527" customWidth="1"/>
    <col min="15886" max="15886" width="31.26953125" style="527" customWidth="1"/>
    <col min="15887" max="15887" width="31" style="527" customWidth="1"/>
    <col min="15888" max="15888" width="10.54296875" style="527" bestFit="1" customWidth="1"/>
    <col min="15889" max="16137" width="10.453125" style="527"/>
    <col min="16138" max="16138" width="56" style="527" customWidth="1"/>
    <col min="16139" max="16139" width="39.26953125" style="527" customWidth="1"/>
    <col min="16140" max="16140" width="22.1796875" style="527" customWidth="1"/>
    <col min="16141" max="16141" width="22" style="527" customWidth="1"/>
    <col min="16142" max="16142" width="31.26953125" style="527" customWidth="1"/>
    <col min="16143" max="16143" width="31" style="527" customWidth="1"/>
    <col min="16144" max="16144" width="10.54296875" style="527" bestFit="1" customWidth="1"/>
    <col min="16145" max="16384" width="10.453125" style="527"/>
  </cols>
  <sheetData>
    <row r="1" spans="1:206" ht="10" customHeight="1" x14ac:dyDescent="0.35">
      <c r="B1" s="528"/>
      <c r="C1" s="528"/>
      <c r="D1" s="528"/>
      <c r="E1" s="529"/>
      <c r="F1" s="529"/>
      <c r="G1" s="529"/>
      <c r="H1" s="529"/>
      <c r="I1" s="529"/>
      <c r="J1" s="529"/>
      <c r="K1" s="529"/>
      <c r="L1" s="529"/>
      <c r="M1" s="529"/>
      <c r="N1" s="529"/>
      <c r="O1" s="529"/>
    </row>
    <row r="2" spans="1:206" ht="18.5" customHeight="1" x14ac:dyDescent="0.35">
      <c r="B2" s="531" t="s">
        <v>78</v>
      </c>
      <c r="C2" s="532"/>
      <c r="D2" s="532"/>
      <c r="E2" s="533" t="s">
        <v>180</v>
      </c>
      <c r="F2" s="533"/>
      <c r="G2" s="509"/>
      <c r="H2" s="509"/>
      <c r="I2" s="509"/>
      <c r="J2" s="509"/>
      <c r="K2" s="532"/>
      <c r="L2" s="532"/>
      <c r="M2" s="532"/>
      <c r="N2" s="532"/>
      <c r="O2" s="532"/>
    </row>
    <row r="3" spans="1:206" ht="18.5" customHeight="1" x14ac:dyDescent="0.5">
      <c r="B3" s="749" t="s">
        <v>320</v>
      </c>
      <c r="C3" s="532"/>
      <c r="D3" s="532"/>
      <c r="E3" s="533" t="s">
        <v>181</v>
      </c>
      <c r="F3" s="533"/>
      <c r="G3" s="535" t="s">
        <v>182</v>
      </c>
      <c r="H3" s="535"/>
      <c r="I3" s="535"/>
      <c r="J3" s="535"/>
      <c r="K3" s="536"/>
      <c r="L3" s="536"/>
      <c r="M3" s="536"/>
      <c r="N3" s="536"/>
      <c r="O3" s="536"/>
    </row>
    <row r="4" spans="1:206" ht="15" customHeight="1" thickBot="1" x14ac:dyDescent="0.4">
      <c r="B4" s="537"/>
      <c r="C4" s="537"/>
      <c r="D4" s="537"/>
      <c r="E4" s="537"/>
      <c r="F4" s="537"/>
      <c r="G4" s="537"/>
      <c r="H4" s="538"/>
      <c r="I4" s="538"/>
      <c r="J4" s="539"/>
      <c r="K4" s="539"/>
      <c r="L4" s="539"/>
      <c r="M4" s="539"/>
      <c r="N4" s="539"/>
      <c r="O4" s="539"/>
    </row>
    <row r="5" spans="1:206" s="530" customFormat="1" ht="24.5" customHeight="1" x14ac:dyDescent="0.35">
      <c r="A5" s="540"/>
      <c r="B5" s="541" t="s">
        <v>189</v>
      </c>
      <c r="C5" s="542"/>
      <c r="D5" s="542"/>
      <c r="E5" s="542"/>
      <c r="F5" s="542"/>
      <c r="G5" s="542"/>
      <c r="H5" s="542"/>
      <c r="I5" s="542"/>
      <c r="J5" s="542"/>
      <c r="K5" s="542"/>
      <c r="L5" s="543"/>
      <c r="M5" s="543"/>
      <c r="N5" s="544" t="s">
        <v>163</v>
      </c>
      <c r="O5" s="545" t="s">
        <v>162</v>
      </c>
      <c r="GQ5" s="527"/>
      <c r="GR5" s="527"/>
      <c r="GS5" s="527"/>
      <c r="GT5" s="527"/>
      <c r="GU5" s="527"/>
      <c r="GV5" s="527"/>
      <c r="GW5" s="527"/>
      <c r="GX5" s="527"/>
    </row>
    <row r="6" spans="1:206" s="530" customFormat="1" ht="14.5" customHeight="1" x14ac:dyDescent="0.35">
      <c r="A6" s="540"/>
      <c r="B6" s="546" t="s">
        <v>136</v>
      </c>
      <c r="C6" s="547"/>
      <c r="D6" s="547"/>
      <c r="E6" s="548" t="s">
        <v>137</v>
      </c>
      <c r="F6" s="547"/>
      <c r="G6" s="549"/>
      <c r="H6" s="550"/>
      <c r="I6" s="551"/>
      <c r="J6" s="550"/>
      <c r="K6" s="552"/>
      <c r="L6" s="553" t="s">
        <v>138</v>
      </c>
      <c r="M6" s="554"/>
      <c r="N6" s="734">
        <f>Budgeted_Enter_Data!B9</f>
        <v>0</v>
      </c>
      <c r="O6" s="735">
        <f>Expended_Enter_Data!B9</f>
        <v>0</v>
      </c>
      <c r="GQ6" s="527"/>
      <c r="GR6" s="527"/>
      <c r="GS6" s="527"/>
      <c r="GT6" s="527"/>
      <c r="GU6" s="527"/>
      <c r="GV6" s="527"/>
      <c r="GW6" s="527"/>
      <c r="GX6" s="527"/>
    </row>
    <row r="7" spans="1:206" s="530" customFormat="1" ht="14.5" customHeight="1" x14ac:dyDescent="0.35">
      <c r="A7" s="540"/>
      <c r="B7" s="555"/>
      <c r="C7" s="556"/>
      <c r="D7" s="556"/>
      <c r="E7" s="557"/>
      <c r="F7" s="556"/>
      <c r="G7" s="558"/>
      <c r="H7" s="559"/>
      <c r="I7" s="560"/>
      <c r="J7" s="559"/>
      <c r="K7" s="561"/>
      <c r="L7" s="562" t="s">
        <v>139</v>
      </c>
      <c r="M7" s="563"/>
      <c r="N7" s="734">
        <f>Budgeted_Enter_Data!C9</f>
        <v>0</v>
      </c>
      <c r="O7" s="735">
        <f>Expended_Enter_Data!C9</f>
        <v>0</v>
      </c>
      <c r="GQ7" s="527"/>
      <c r="GR7" s="527"/>
      <c r="GS7" s="527"/>
      <c r="GT7" s="527"/>
      <c r="GU7" s="527"/>
      <c r="GV7" s="527"/>
      <c r="GW7" s="527"/>
      <c r="GX7" s="527"/>
    </row>
    <row r="8" spans="1:206" s="530" customFormat="1" ht="14.5" customHeight="1" x14ac:dyDescent="0.35">
      <c r="A8" s="540"/>
      <c r="B8" s="564" t="s">
        <v>276</v>
      </c>
      <c r="C8" s="565"/>
      <c r="D8" s="565"/>
      <c r="E8" s="565"/>
      <c r="F8" s="565"/>
      <c r="G8" s="565"/>
      <c r="H8" s="565"/>
      <c r="I8" s="566"/>
      <c r="J8" s="567"/>
      <c r="K8" s="568"/>
      <c r="L8" s="562" t="s">
        <v>140</v>
      </c>
      <c r="M8" s="563"/>
      <c r="N8" s="736">
        <f>Budgeted_Enter_Data!D9</f>
        <v>0</v>
      </c>
      <c r="O8" s="737">
        <f>Expended_Enter_Data!D9</f>
        <v>0</v>
      </c>
      <c r="GQ8" s="527"/>
      <c r="GR8" s="527"/>
      <c r="GS8" s="527"/>
      <c r="GT8" s="527"/>
      <c r="GU8" s="527"/>
      <c r="GV8" s="527"/>
      <c r="GW8" s="527"/>
      <c r="GX8" s="527"/>
    </row>
    <row r="9" spans="1:206" s="530" customFormat="1" ht="14.5" customHeight="1" x14ac:dyDescent="0.35">
      <c r="A9" s="540"/>
      <c r="B9" s="569"/>
      <c r="C9" s="570"/>
      <c r="D9" s="570"/>
      <c r="E9" s="570"/>
      <c r="F9" s="570"/>
      <c r="G9" s="570"/>
      <c r="H9" s="570"/>
      <c r="I9" s="571"/>
      <c r="J9" s="567"/>
      <c r="K9" s="568"/>
      <c r="L9" s="562" t="s">
        <v>35</v>
      </c>
      <c r="M9" s="563"/>
      <c r="N9" s="734">
        <f>Budgeted_Enter_Data!E9</f>
        <v>0</v>
      </c>
      <c r="O9" s="735">
        <f>Expended_Enter_Data!E9</f>
        <v>0</v>
      </c>
      <c r="GQ9" s="527"/>
      <c r="GR9" s="527"/>
      <c r="GS9" s="527"/>
      <c r="GT9" s="527"/>
      <c r="GU9" s="527"/>
      <c r="GV9" s="527"/>
      <c r="GW9" s="527"/>
      <c r="GX9" s="527"/>
    </row>
    <row r="10" spans="1:206" s="530" customFormat="1" ht="14.5" customHeight="1" x14ac:dyDescent="0.35">
      <c r="A10" s="540"/>
      <c r="B10" s="569"/>
      <c r="C10" s="570"/>
      <c r="D10" s="570"/>
      <c r="E10" s="570"/>
      <c r="F10" s="570"/>
      <c r="G10" s="570"/>
      <c r="H10" s="570"/>
      <c r="I10" s="571"/>
      <c r="J10" s="567"/>
      <c r="K10" s="568"/>
      <c r="L10" s="562" t="s">
        <v>36</v>
      </c>
      <c r="M10" s="563"/>
      <c r="N10" s="734">
        <f>Budgeted_Enter_Data!F9</f>
        <v>0</v>
      </c>
      <c r="O10" s="735">
        <f>Expended_Enter_Data!F9</f>
        <v>0</v>
      </c>
      <c r="GQ10" s="527"/>
      <c r="GR10" s="527"/>
      <c r="GS10" s="527"/>
      <c r="GT10" s="527"/>
      <c r="GU10" s="527"/>
      <c r="GV10" s="527"/>
      <c r="GW10" s="527"/>
      <c r="GX10" s="527"/>
    </row>
    <row r="11" spans="1:206" s="530" customFormat="1" ht="14.5" customHeight="1" x14ac:dyDescent="0.35">
      <c r="A11" s="540"/>
      <c r="B11" s="572"/>
      <c r="C11" s="573"/>
      <c r="D11" s="573"/>
      <c r="E11" s="573"/>
      <c r="F11" s="573"/>
      <c r="G11" s="573"/>
      <c r="H11" s="573"/>
      <c r="I11" s="574"/>
      <c r="J11" s="575"/>
      <c r="K11" s="576"/>
      <c r="L11" s="577" t="s">
        <v>141</v>
      </c>
      <c r="M11" s="578"/>
      <c r="N11" s="738">
        <f>Budgeted_Enter_Data!G9</f>
        <v>0</v>
      </c>
      <c r="O11" s="739">
        <f>Expended_Enter_Data!G9</f>
        <v>0</v>
      </c>
      <c r="GQ11" s="527"/>
      <c r="GR11" s="527"/>
      <c r="GS11" s="527"/>
      <c r="GT11" s="527"/>
      <c r="GU11" s="527"/>
      <c r="GV11" s="527"/>
      <c r="GW11" s="527"/>
      <c r="GX11" s="527"/>
    </row>
    <row r="12" spans="1:206" s="530" customFormat="1" ht="14.5" customHeight="1" x14ac:dyDescent="0.35">
      <c r="A12" s="540"/>
      <c r="B12" s="579" t="s">
        <v>142</v>
      </c>
      <c r="C12" s="580"/>
      <c r="D12" s="581"/>
      <c r="E12" s="582" t="s">
        <v>143</v>
      </c>
      <c r="F12" s="583"/>
      <c r="G12" s="583"/>
      <c r="H12" s="584" t="s">
        <v>183</v>
      </c>
      <c r="I12" s="585"/>
      <c r="J12" s="585"/>
      <c r="K12" s="586"/>
      <c r="L12" s="587" t="s">
        <v>145</v>
      </c>
      <c r="M12" s="588"/>
      <c r="N12" s="588" t="s">
        <v>146</v>
      </c>
      <c r="O12" s="589"/>
      <c r="GQ12" s="527"/>
      <c r="GR12" s="527"/>
      <c r="GS12" s="527"/>
      <c r="GT12" s="527"/>
      <c r="GU12" s="527"/>
      <c r="GV12" s="527"/>
      <c r="GW12" s="527"/>
      <c r="GX12" s="527"/>
    </row>
    <row r="13" spans="1:206" s="530" customFormat="1" ht="32" customHeight="1" x14ac:dyDescent="0.35">
      <c r="A13" s="540"/>
      <c r="B13" s="590"/>
      <c r="C13" s="591"/>
      <c r="D13" s="592"/>
      <c r="E13" s="593"/>
      <c r="F13" s="594"/>
      <c r="G13" s="595"/>
      <c r="H13" s="596" t="s">
        <v>186</v>
      </c>
      <c r="I13" s="597"/>
      <c r="J13" s="596" t="s">
        <v>187</v>
      </c>
      <c r="K13" s="597"/>
      <c r="L13" s="598" t="s">
        <v>168</v>
      </c>
      <c r="M13" s="598"/>
      <c r="N13" s="598" t="s">
        <v>188</v>
      </c>
      <c r="O13" s="599"/>
      <c r="GQ13" s="527"/>
      <c r="GR13" s="527"/>
      <c r="GS13" s="527"/>
      <c r="GT13" s="527"/>
      <c r="GU13" s="527"/>
      <c r="GV13" s="527"/>
      <c r="GW13" s="527"/>
      <c r="GX13" s="527"/>
    </row>
    <row r="14" spans="1:206" ht="15.5" customHeight="1" thickBot="1" x14ac:dyDescent="0.4">
      <c r="A14" s="600"/>
      <c r="B14" s="515" t="s">
        <v>185</v>
      </c>
      <c r="C14" s="516"/>
      <c r="D14" s="517"/>
      <c r="E14" s="518" t="s">
        <v>184</v>
      </c>
      <c r="F14" s="519"/>
      <c r="G14" s="520"/>
      <c r="H14" s="601" t="s">
        <v>41</v>
      </c>
      <c r="I14" s="601" t="s">
        <v>42</v>
      </c>
      <c r="J14" s="601" t="s">
        <v>41</v>
      </c>
      <c r="K14" s="601" t="s">
        <v>42</v>
      </c>
      <c r="L14" s="602"/>
      <c r="M14" s="602"/>
      <c r="N14" s="603" t="s">
        <v>14</v>
      </c>
      <c r="O14" s="604" t="s">
        <v>46</v>
      </c>
    </row>
    <row r="15" spans="1:206" ht="75.5" customHeight="1" thickTop="1" thickBot="1" x14ac:dyDescent="0.4">
      <c r="A15" s="600"/>
      <c r="B15" s="521"/>
      <c r="C15" s="522"/>
      <c r="D15" s="523"/>
      <c r="E15" s="524"/>
      <c r="F15" s="525"/>
      <c r="G15" s="526"/>
      <c r="H15" s="740" t="str">
        <f>Summary!I10</f>
        <v>.</v>
      </c>
      <c r="I15" s="740" t="str">
        <f>Summary!J10</f>
        <v>.</v>
      </c>
      <c r="J15" s="741" t="str">
        <f>Summary!I11</f>
        <v>.</v>
      </c>
      <c r="K15" s="741" t="str">
        <f>Summary!J11</f>
        <v>.</v>
      </c>
      <c r="L15" s="605" t="s">
        <v>277</v>
      </c>
      <c r="M15" s="606"/>
      <c r="N15" s="742">
        <f>Budgeted_Enter_Data!D9</f>
        <v>0</v>
      </c>
      <c r="O15" s="743">
        <f>Expended_Enter_Data!D9</f>
        <v>0</v>
      </c>
      <c r="P15" s="607"/>
    </row>
    <row r="16" spans="1:206" ht="18" customHeight="1" thickTop="1" x14ac:dyDescent="0.35">
      <c r="A16" s="600"/>
      <c r="B16" s="608" t="s">
        <v>151</v>
      </c>
      <c r="C16" s="609"/>
      <c r="D16" s="609"/>
      <c r="E16" s="610"/>
      <c r="F16" s="610"/>
      <c r="G16" s="610"/>
      <c r="H16" s="610"/>
      <c r="I16" s="610"/>
      <c r="J16" s="610"/>
      <c r="K16" s="610"/>
      <c r="L16" s="610"/>
      <c r="M16" s="611"/>
      <c r="N16" s="611"/>
      <c r="O16" s="612"/>
      <c r="P16" s="613"/>
    </row>
    <row r="17" spans="1:206" s="615" customFormat="1" ht="35.25" customHeight="1" thickBot="1" x14ac:dyDescent="0.4">
      <c r="A17" s="614"/>
      <c r="B17" s="510" t="s">
        <v>152</v>
      </c>
      <c r="C17" s="511"/>
      <c r="D17" s="511"/>
      <c r="E17" s="512"/>
      <c r="F17" s="512"/>
      <c r="G17" s="512"/>
      <c r="H17" s="512"/>
      <c r="I17" s="512"/>
      <c r="J17" s="512"/>
      <c r="K17" s="512"/>
      <c r="L17" s="512"/>
      <c r="M17" s="513"/>
      <c r="N17" s="513"/>
      <c r="O17" s="514"/>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0"/>
      <c r="EI17" s="530"/>
      <c r="EJ17" s="530"/>
      <c r="EK17" s="530"/>
      <c r="EL17" s="530"/>
      <c r="EM17" s="530"/>
      <c r="EN17" s="530"/>
      <c r="EO17" s="530"/>
      <c r="EP17" s="530"/>
      <c r="EQ17" s="530"/>
      <c r="ER17" s="530"/>
      <c r="ES17" s="530"/>
      <c r="ET17" s="530"/>
      <c r="EU17" s="530"/>
      <c r="EV17" s="530"/>
      <c r="EW17" s="530"/>
      <c r="EX17" s="530"/>
      <c r="EY17" s="530"/>
      <c r="EZ17" s="530"/>
      <c r="FA17" s="530"/>
      <c r="FB17" s="530"/>
      <c r="FC17" s="530"/>
      <c r="FD17" s="530"/>
      <c r="FE17" s="530"/>
      <c r="FF17" s="530"/>
      <c r="FG17" s="530"/>
      <c r="FH17" s="530"/>
      <c r="FI17" s="530"/>
      <c r="FJ17" s="530"/>
      <c r="FK17" s="530"/>
      <c r="FL17" s="530"/>
      <c r="FM17" s="530"/>
      <c r="FN17" s="530"/>
      <c r="FO17" s="530"/>
      <c r="FP17" s="530"/>
      <c r="FQ17" s="530"/>
      <c r="FR17" s="530"/>
      <c r="FS17" s="530"/>
      <c r="FT17" s="530"/>
      <c r="FU17" s="530"/>
      <c r="FV17" s="530"/>
      <c r="FW17" s="530"/>
      <c r="FX17" s="530"/>
      <c r="FY17" s="530"/>
      <c r="FZ17" s="530"/>
      <c r="GA17" s="530"/>
      <c r="GB17" s="530"/>
      <c r="GC17" s="530"/>
      <c r="GD17" s="530"/>
      <c r="GE17" s="530"/>
      <c r="GF17" s="530"/>
      <c r="GG17" s="530"/>
      <c r="GH17" s="530"/>
      <c r="GI17" s="530"/>
      <c r="GJ17" s="530"/>
      <c r="GK17" s="530"/>
      <c r="GL17" s="530"/>
      <c r="GM17" s="530"/>
      <c r="GN17" s="530"/>
      <c r="GO17" s="530"/>
      <c r="GP17" s="530"/>
      <c r="GQ17" s="530"/>
      <c r="GR17" s="530"/>
      <c r="GS17" s="530"/>
      <c r="GT17" s="530"/>
      <c r="GU17" s="530"/>
      <c r="GV17" s="530"/>
      <c r="GW17" s="530"/>
      <c r="GX17" s="530"/>
    </row>
    <row r="18" spans="1:206" s="615" customFormat="1" ht="5" customHeight="1" thickTop="1" thickBot="1" x14ac:dyDescent="0.4">
      <c r="A18" s="614"/>
      <c r="B18" s="616"/>
      <c r="C18" s="617"/>
      <c r="D18" s="617"/>
      <c r="E18" s="617"/>
      <c r="F18" s="617"/>
      <c r="G18" s="617"/>
      <c r="H18" s="617"/>
      <c r="I18" s="617"/>
      <c r="J18" s="617"/>
      <c r="K18" s="617"/>
      <c r="L18" s="617"/>
      <c r="M18" s="617"/>
      <c r="N18" s="617"/>
      <c r="O18" s="618"/>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0"/>
      <c r="DV18" s="530"/>
      <c r="DW18" s="530"/>
      <c r="DX18" s="530"/>
      <c r="DY18" s="530"/>
      <c r="DZ18" s="530"/>
      <c r="EA18" s="530"/>
      <c r="EB18" s="530"/>
      <c r="EC18" s="530"/>
      <c r="ED18" s="530"/>
      <c r="EE18" s="530"/>
      <c r="EF18" s="530"/>
      <c r="EG18" s="530"/>
      <c r="EH18" s="530"/>
      <c r="EI18" s="530"/>
      <c r="EJ18" s="530"/>
      <c r="EK18" s="530"/>
      <c r="EL18" s="530"/>
      <c r="EM18" s="530"/>
      <c r="EN18" s="530"/>
      <c r="EO18" s="530"/>
      <c r="EP18" s="530"/>
      <c r="EQ18" s="530"/>
      <c r="ER18" s="530"/>
      <c r="ES18" s="530"/>
      <c r="ET18" s="530"/>
      <c r="EU18" s="530"/>
      <c r="EV18" s="530"/>
      <c r="EW18" s="530"/>
      <c r="EX18" s="530"/>
      <c r="EY18" s="530"/>
      <c r="EZ18" s="530"/>
      <c r="FA18" s="530"/>
      <c r="FB18" s="530"/>
      <c r="FC18" s="530"/>
      <c r="FD18" s="530"/>
      <c r="FE18" s="530"/>
      <c r="FF18" s="530"/>
      <c r="FG18" s="530"/>
      <c r="FH18" s="530"/>
      <c r="FI18" s="530"/>
      <c r="FJ18" s="530"/>
      <c r="FK18" s="530"/>
      <c r="FL18" s="530"/>
      <c r="FM18" s="530"/>
      <c r="FN18" s="530"/>
      <c r="FO18" s="530"/>
      <c r="FP18" s="530"/>
      <c r="FQ18" s="530"/>
      <c r="FR18" s="530"/>
      <c r="FS18" s="530"/>
      <c r="FT18" s="530"/>
      <c r="FU18" s="530"/>
      <c r="FV18" s="530"/>
      <c r="FW18" s="530"/>
      <c r="FX18" s="530"/>
      <c r="FY18" s="530"/>
      <c r="FZ18" s="530"/>
      <c r="GA18" s="530"/>
      <c r="GB18" s="530"/>
      <c r="GC18" s="530"/>
      <c r="GD18" s="530"/>
      <c r="GE18" s="530"/>
      <c r="GF18" s="530"/>
      <c r="GG18" s="530"/>
      <c r="GH18" s="530"/>
      <c r="GI18" s="530"/>
      <c r="GJ18" s="530"/>
      <c r="GK18" s="530"/>
      <c r="GL18" s="530"/>
      <c r="GM18" s="530"/>
      <c r="GN18" s="530"/>
      <c r="GO18" s="530"/>
      <c r="GP18" s="530"/>
      <c r="GQ18" s="530"/>
      <c r="GR18" s="530"/>
      <c r="GS18" s="530"/>
      <c r="GT18" s="530"/>
      <c r="GU18" s="530"/>
      <c r="GV18" s="530"/>
      <c r="GW18" s="530"/>
      <c r="GX18" s="530"/>
    </row>
    <row r="19" spans="1:206" s="615" customFormat="1" ht="40.5" customHeight="1" thickBot="1" x14ac:dyDescent="0.4">
      <c r="B19" s="619"/>
      <c r="C19" s="619"/>
      <c r="D19" s="619"/>
      <c r="E19" s="619"/>
      <c r="F19" s="619"/>
      <c r="G19" s="619"/>
      <c r="H19" s="619"/>
      <c r="I19" s="619"/>
      <c r="J19" s="619"/>
      <c r="K19" s="619"/>
      <c r="L19" s="619"/>
      <c r="M19" s="619"/>
      <c r="N19" s="619"/>
      <c r="O19" s="619"/>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row>
    <row r="20" spans="1:206" s="530" customFormat="1" ht="25" customHeight="1" x14ac:dyDescent="0.35">
      <c r="B20" s="620" t="s">
        <v>221</v>
      </c>
      <c r="C20" s="543"/>
      <c r="D20" s="543"/>
      <c r="E20" s="543"/>
      <c r="F20" s="543"/>
      <c r="G20" s="543"/>
      <c r="H20" s="543"/>
      <c r="I20" s="543"/>
      <c r="J20" s="543"/>
      <c r="K20" s="543"/>
      <c r="L20" s="543"/>
      <c r="M20" s="621"/>
      <c r="N20" s="622" t="s">
        <v>163</v>
      </c>
      <c r="O20" s="545" t="s">
        <v>162</v>
      </c>
      <c r="GQ20" s="527"/>
      <c r="GR20" s="527"/>
      <c r="GS20" s="527"/>
      <c r="GT20" s="527"/>
      <c r="GU20" s="527"/>
      <c r="GV20" s="527"/>
      <c r="GW20" s="527"/>
      <c r="GX20" s="527"/>
    </row>
    <row r="21" spans="1:206" s="530" customFormat="1" ht="14.5" customHeight="1" x14ac:dyDescent="0.35">
      <c r="B21" s="623" t="s">
        <v>153</v>
      </c>
      <c r="C21" s="624"/>
      <c r="D21" s="624"/>
      <c r="E21" s="625" t="s">
        <v>137</v>
      </c>
      <c r="F21" s="624"/>
      <c r="G21" s="624"/>
      <c r="H21" s="624"/>
      <c r="I21" s="626"/>
      <c r="J21" s="627"/>
      <c r="K21" s="628"/>
      <c r="L21" s="629" t="s">
        <v>138</v>
      </c>
      <c r="M21" s="630"/>
      <c r="N21" s="734">
        <f>Budgeted_Enter_Data!B10</f>
        <v>0</v>
      </c>
      <c r="O21" s="744">
        <f>Expended_Enter_Data!B10</f>
        <v>0</v>
      </c>
      <c r="GQ21" s="527"/>
      <c r="GR21" s="527"/>
      <c r="GS21" s="527"/>
      <c r="GT21" s="527"/>
      <c r="GU21" s="527"/>
      <c r="GV21" s="527"/>
      <c r="GW21" s="527"/>
      <c r="GX21" s="527"/>
    </row>
    <row r="22" spans="1:206" s="530" customFormat="1" ht="14.5" customHeight="1" x14ac:dyDescent="0.35">
      <c r="B22" s="631"/>
      <c r="C22" s="632"/>
      <c r="D22" s="632"/>
      <c r="E22" s="633"/>
      <c r="F22" s="632"/>
      <c r="G22" s="632"/>
      <c r="H22" s="632"/>
      <c r="I22" s="634"/>
      <c r="J22" s="635"/>
      <c r="K22" s="636"/>
      <c r="L22" s="562" t="s">
        <v>139</v>
      </c>
      <c r="M22" s="563"/>
      <c r="N22" s="734">
        <f>Budgeted_Enter_Data!C10</f>
        <v>0</v>
      </c>
      <c r="O22" s="744">
        <f>Expended_Enter_Data!C10</f>
        <v>0</v>
      </c>
      <c r="GQ22" s="527"/>
      <c r="GR22" s="527"/>
      <c r="GS22" s="527"/>
      <c r="GT22" s="527"/>
      <c r="GU22" s="527"/>
      <c r="GV22" s="527"/>
      <c r="GW22" s="527"/>
      <c r="GX22" s="527"/>
    </row>
    <row r="23" spans="1:206" s="530" customFormat="1" ht="14.5" customHeight="1" x14ac:dyDescent="0.35">
      <c r="B23" s="637" t="s">
        <v>200</v>
      </c>
      <c r="C23" s="638"/>
      <c r="D23" s="638"/>
      <c r="E23" s="638"/>
      <c r="F23" s="638"/>
      <c r="G23" s="638"/>
      <c r="H23" s="638"/>
      <c r="I23" s="639"/>
      <c r="J23" s="640"/>
      <c r="K23" s="641"/>
      <c r="L23" s="562" t="s">
        <v>140</v>
      </c>
      <c r="M23" s="563"/>
      <c r="N23" s="736">
        <f>Budgeted_Enter_Data!D10</f>
        <v>0</v>
      </c>
      <c r="O23" s="745">
        <f>Expended_Enter_Data!D10</f>
        <v>0</v>
      </c>
      <c r="GQ23" s="527"/>
      <c r="GR23" s="527"/>
      <c r="GS23" s="527"/>
      <c r="GT23" s="527"/>
      <c r="GU23" s="527"/>
      <c r="GV23" s="527"/>
      <c r="GW23" s="527"/>
      <c r="GX23" s="527"/>
    </row>
    <row r="24" spans="1:206" s="530" customFormat="1" ht="14.5" customHeight="1" x14ac:dyDescent="0.35">
      <c r="B24" s="569"/>
      <c r="C24" s="570"/>
      <c r="D24" s="570"/>
      <c r="E24" s="570"/>
      <c r="F24" s="570"/>
      <c r="G24" s="570"/>
      <c r="H24" s="570"/>
      <c r="I24" s="571"/>
      <c r="J24" s="640"/>
      <c r="K24" s="641"/>
      <c r="L24" s="562" t="s">
        <v>35</v>
      </c>
      <c r="M24" s="563"/>
      <c r="N24" s="734">
        <f>Budgeted_Enter_Data!E10</f>
        <v>0</v>
      </c>
      <c r="O24" s="744">
        <f>Expended_Enter_Data!E10</f>
        <v>0</v>
      </c>
      <c r="GQ24" s="527"/>
      <c r="GR24" s="527"/>
      <c r="GS24" s="527"/>
      <c r="GT24" s="527"/>
      <c r="GU24" s="527"/>
      <c r="GV24" s="527"/>
      <c r="GW24" s="527"/>
      <c r="GX24" s="527"/>
    </row>
    <row r="25" spans="1:206" s="530" customFormat="1" ht="14.5" customHeight="1" x14ac:dyDescent="0.35">
      <c r="B25" s="569"/>
      <c r="C25" s="570"/>
      <c r="D25" s="570"/>
      <c r="E25" s="570"/>
      <c r="F25" s="570"/>
      <c r="G25" s="570"/>
      <c r="H25" s="570"/>
      <c r="I25" s="571"/>
      <c r="J25" s="640"/>
      <c r="K25" s="641"/>
      <c r="L25" s="562" t="s">
        <v>36</v>
      </c>
      <c r="M25" s="563"/>
      <c r="N25" s="734">
        <f>Budgeted_Enter_Data!F10</f>
        <v>0</v>
      </c>
      <c r="O25" s="744">
        <f>Expended_Enter_Data!F10</f>
        <v>0</v>
      </c>
      <c r="GQ25" s="527"/>
      <c r="GR25" s="527"/>
      <c r="GS25" s="527"/>
      <c r="GT25" s="527"/>
      <c r="GU25" s="527"/>
      <c r="GV25" s="527"/>
      <c r="GW25" s="527"/>
      <c r="GX25" s="527"/>
    </row>
    <row r="26" spans="1:206" s="530" customFormat="1" ht="14.5" customHeight="1" x14ac:dyDescent="0.35">
      <c r="B26" s="642"/>
      <c r="C26" s="643"/>
      <c r="D26" s="643"/>
      <c r="E26" s="643"/>
      <c r="F26" s="643"/>
      <c r="G26" s="643"/>
      <c r="H26" s="643"/>
      <c r="I26" s="644"/>
      <c r="J26" s="645"/>
      <c r="K26" s="646"/>
      <c r="L26" s="577" t="s">
        <v>141</v>
      </c>
      <c r="M26" s="578"/>
      <c r="N26" s="738">
        <f>Budgeted_Enter_Data!G10</f>
        <v>0</v>
      </c>
      <c r="O26" s="746">
        <f>Expended_Enter_Data!G10</f>
        <v>0</v>
      </c>
      <c r="GQ26" s="527"/>
      <c r="GR26" s="527"/>
      <c r="GS26" s="527"/>
      <c r="GT26" s="527"/>
      <c r="GU26" s="527"/>
      <c r="GV26" s="527"/>
      <c r="GW26" s="527"/>
      <c r="GX26" s="527"/>
    </row>
    <row r="27" spans="1:206" s="530" customFormat="1" ht="14.5" customHeight="1" x14ac:dyDescent="0.35">
      <c r="B27" s="647" t="s">
        <v>142</v>
      </c>
      <c r="C27" s="648"/>
      <c r="D27" s="648"/>
      <c r="E27" s="649" t="s">
        <v>143</v>
      </c>
      <c r="F27" s="650"/>
      <c r="G27" s="651"/>
      <c r="H27" s="652" t="s">
        <v>144</v>
      </c>
      <c r="I27" s="653"/>
      <c r="J27" s="653"/>
      <c r="K27" s="654"/>
      <c r="L27" s="655" t="s">
        <v>145</v>
      </c>
      <c r="M27" s="655"/>
      <c r="N27" s="655" t="s">
        <v>146</v>
      </c>
      <c r="O27" s="656"/>
      <c r="GQ27" s="527"/>
      <c r="GR27" s="527"/>
      <c r="GS27" s="527"/>
      <c r="GT27" s="527"/>
      <c r="GU27" s="527"/>
      <c r="GV27" s="527"/>
      <c r="GW27" s="527"/>
      <c r="GX27" s="527"/>
    </row>
    <row r="28" spans="1:206" s="530" customFormat="1" ht="32" customHeight="1" x14ac:dyDescent="0.35">
      <c r="B28" s="590"/>
      <c r="C28" s="591"/>
      <c r="D28" s="592"/>
      <c r="E28" s="593"/>
      <c r="F28" s="594"/>
      <c r="G28" s="595"/>
      <c r="H28" s="657" t="s">
        <v>186</v>
      </c>
      <c r="I28" s="658"/>
      <c r="J28" s="657" t="s">
        <v>187</v>
      </c>
      <c r="K28" s="658"/>
      <c r="L28" s="659" t="s">
        <v>168</v>
      </c>
      <c r="M28" s="659"/>
      <c r="N28" s="659" t="s">
        <v>188</v>
      </c>
      <c r="O28" s="660"/>
      <c r="GQ28" s="527"/>
      <c r="GR28" s="527"/>
      <c r="GS28" s="527"/>
      <c r="GT28" s="527"/>
      <c r="GU28" s="527"/>
      <c r="GV28" s="527"/>
      <c r="GW28" s="527"/>
      <c r="GX28" s="527"/>
    </row>
    <row r="29" spans="1:206" ht="15.5" customHeight="1" x14ac:dyDescent="0.35">
      <c r="B29" s="515" t="s">
        <v>222</v>
      </c>
      <c r="C29" s="516"/>
      <c r="D29" s="517"/>
      <c r="E29" s="518" t="s">
        <v>201</v>
      </c>
      <c r="F29" s="519"/>
      <c r="G29" s="520"/>
      <c r="H29" s="601" t="s">
        <v>41</v>
      </c>
      <c r="I29" s="601" t="s">
        <v>42</v>
      </c>
      <c r="J29" s="601" t="s">
        <v>41</v>
      </c>
      <c r="K29" s="601" t="s">
        <v>42</v>
      </c>
      <c r="L29" s="602"/>
      <c r="M29" s="602"/>
      <c r="N29" s="603" t="s">
        <v>14</v>
      </c>
      <c r="O29" s="604" t="s">
        <v>46</v>
      </c>
    </row>
    <row r="30" spans="1:206" ht="34.5" customHeight="1" x14ac:dyDescent="0.35">
      <c r="B30" s="521"/>
      <c r="C30" s="522"/>
      <c r="D30" s="523"/>
      <c r="E30" s="524"/>
      <c r="F30" s="525"/>
      <c r="G30" s="526"/>
      <c r="H30" s="740" t="str">
        <f>Summary!I12</f>
        <v>.</v>
      </c>
      <c r="I30" s="740" t="str">
        <f>Summary!J12</f>
        <v>.</v>
      </c>
      <c r="J30" s="741" t="str">
        <f>Summary!I13</f>
        <v>.</v>
      </c>
      <c r="K30" s="741" t="str">
        <f>Summary!J13</f>
        <v>.</v>
      </c>
      <c r="L30" s="605" t="s">
        <v>277</v>
      </c>
      <c r="M30" s="606"/>
      <c r="N30" s="747">
        <f>Budgeted_Enter_Data!D10</f>
        <v>0</v>
      </c>
      <c r="O30" s="748">
        <f>Expended_Enter_Data!D10</f>
        <v>0</v>
      </c>
      <c r="P30" s="661"/>
    </row>
    <row r="31" spans="1:206" ht="18" customHeight="1" x14ac:dyDescent="0.35">
      <c r="B31" s="608" t="s">
        <v>151</v>
      </c>
      <c r="C31" s="609"/>
      <c r="D31" s="609"/>
      <c r="E31" s="610"/>
      <c r="F31" s="610"/>
      <c r="G31" s="610"/>
      <c r="H31" s="610"/>
      <c r="I31" s="610"/>
      <c r="J31" s="610"/>
      <c r="K31" s="610"/>
      <c r="L31" s="610"/>
      <c r="M31" s="611"/>
      <c r="N31" s="611"/>
      <c r="O31" s="612"/>
    </row>
    <row r="32" spans="1:206" s="615" customFormat="1" ht="17" customHeight="1" thickBot="1" x14ac:dyDescent="0.4">
      <c r="B32" s="662" t="s">
        <v>202</v>
      </c>
      <c r="C32" s="663"/>
      <c r="D32" s="663"/>
      <c r="E32" s="664"/>
      <c r="F32" s="664"/>
      <c r="G32" s="664"/>
      <c r="H32" s="664"/>
      <c r="I32" s="664"/>
      <c r="J32" s="664"/>
      <c r="K32" s="664"/>
      <c r="L32" s="664"/>
      <c r="M32" s="665"/>
      <c r="N32" s="665"/>
      <c r="O32" s="666"/>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0"/>
      <c r="DV32" s="530"/>
      <c r="DW32" s="530"/>
      <c r="DX32" s="530"/>
      <c r="DY32" s="530"/>
      <c r="DZ32" s="530"/>
      <c r="EA32" s="530"/>
      <c r="EB32" s="530"/>
      <c r="EC32" s="530"/>
      <c r="ED32" s="530"/>
      <c r="EE32" s="530"/>
      <c r="EF32" s="530"/>
      <c r="EG32" s="530"/>
      <c r="EH32" s="530"/>
      <c r="EI32" s="530"/>
      <c r="EJ32" s="530"/>
      <c r="EK32" s="530"/>
      <c r="EL32" s="530"/>
      <c r="EM32" s="530"/>
      <c r="EN32" s="530"/>
      <c r="EO32" s="530"/>
      <c r="EP32" s="530"/>
      <c r="EQ32" s="530"/>
      <c r="ER32" s="530"/>
      <c r="ES32" s="530"/>
      <c r="ET32" s="530"/>
      <c r="EU32" s="530"/>
      <c r="EV32" s="530"/>
      <c r="EW32" s="530"/>
      <c r="EX32" s="530"/>
      <c r="EY32" s="530"/>
      <c r="EZ32" s="530"/>
      <c r="FA32" s="530"/>
      <c r="FB32" s="530"/>
      <c r="FC32" s="530"/>
      <c r="FD32" s="530"/>
      <c r="FE32" s="530"/>
      <c r="FF32" s="530"/>
      <c r="FG32" s="530"/>
      <c r="FH32" s="530"/>
      <c r="FI32" s="530"/>
      <c r="FJ32" s="530"/>
      <c r="FK32" s="530"/>
      <c r="FL32" s="530"/>
      <c r="FM32" s="530"/>
      <c r="FN32" s="530"/>
      <c r="FO32" s="530"/>
      <c r="FP32" s="530"/>
      <c r="FQ32" s="530"/>
      <c r="FR32" s="530"/>
      <c r="FS32" s="530"/>
      <c r="FT32" s="530"/>
      <c r="FU32" s="530"/>
      <c r="FV32" s="530"/>
      <c r="FW32" s="530"/>
      <c r="FX32" s="530"/>
      <c r="FY32" s="530"/>
      <c r="FZ32" s="530"/>
      <c r="GA32" s="530"/>
      <c r="GB32" s="530"/>
      <c r="GC32" s="530"/>
      <c r="GD32" s="530"/>
      <c r="GE32" s="530"/>
      <c r="GF32" s="530"/>
      <c r="GG32" s="530"/>
      <c r="GH32" s="530"/>
      <c r="GI32" s="530"/>
      <c r="GJ32" s="530"/>
      <c r="GK32" s="530"/>
      <c r="GL32" s="530"/>
      <c r="GM32" s="530"/>
      <c r="GN32" s="530"/>
      <c r="GO32" s="530"/>
      <c r="GP32" s="530"/>
      <c r="GQ32" s="530"/>
      <c r="GR32" s="530"/>
      <c r="GS32" s="530"/>
      <c r="GT32" s="530"/>
      <c r="GU32" s="530"/>
      <c r="GV32" s="530"/>
      <c r="GW32" s="530"/>
      <c r="GX32" s="530"/>
    </row>
    <row r="33" spans="2:206" s="615" customFormat="1" ht="5" customHeight="1" thickBot="1" x14ac:dyDescent="0.4">
      <c r="B33" s="667"/>
      <c r="C33" s="668"/>
      <c r="D33" s="668"/>
      <c r="E33" s="668"/>
      <c r="F33" s="668"/>
      <c r="G33" s="668"/>
      <c r="H33" s="668"/>
      <c r="I33" s="668"/>
      <c r="J33" s="668"/>
      <c r="K33" s="668"/>
      <c r="L33" s="668"/>
      <c r="M33" s="668"/>
      <c r="N33" s="668"/>
      <c r="O33" s="669"/>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0"/>
      <c r="DV33" s="530"/>
      <c r="DW33" s="530"/>
      <c r="DX33" s="530"/>
      <c r="DY33" s="530"/>
      <c r="DZ33" s="530"/>
      <c r="EA33" s="530"/>
      <c r="EB33" s="530"/>
      <c r="EC33" s="530"/>
      <c r="ED33" s="530"/>
      <c r="EE33" s="530"/>
      <c r="EF33" s="530"/>
      <c r="EG33" s="530"/>
      <c r="EH33" s="530"/>
      <c r="EI33" s="530"/>
      <c r="EJ33" s="530"/>
      <c r="EK33" s="530"/>
      <c r="EL33" s="530"/>
      <c r="EM33" s="530"/>
      <c r="EN33" s="530"/>
      <c r="EO33" s="530"/>
      <c r="EP33" s="530"/>
      <c r="EQ33" s="530"/>
      <c r="ER33" s="530"/>
      <c r="ES33" s="530"/>
      <c r="ET33" s="530"/>
      <c r="EU33" s="530"/>
      <c r="EV33" s="530"/>
      <c r="EW33" s="530"/>
      <c r="EX33" s="530"/>
      <c r="EY33" s="530"/>
      <c r="EZ33" s="530"/>
      <c r="FA33" s="530"/>
      <c r="FB33" s="530"/>
      <c r="FC33" s="530"/>
      <c r="FD33" s="530"/>
      <c r="FE33" s="530"/>
      <c r="FF33" s="530"/>
      <c r="FG33" s="530"/>
      <c r="FH33" s="530"/>
      <c r="FI33" s="530"/>
      <c r="FJ33" s="530"/>
      <c r="FK33" s="530"/>
      <c r="FL33" s="530"/>
      <c r="FM33" s="530"/>
      <c r="FN33" s="530"/>
      <c r="FO33" s="530"/>
      <c r="FP33" s="530"/>
      <c r="FQ33" s="530"/>
      <c r="FR33" s="530"/>
      <c r="FS33" s="530"/>
      <c r="FT33" s="530"/>
      <c r="FU33" s="530"/>
      <c r="FV33" s="530"/>
      <c r="FW33" s="530"/>
      <c r="FX33" s="530"/>
      <c r="FY33" s="530"/>
      <c r="FZ33" s="530"/>
      <c r="GA33" s="530"/>
      <c r="GB33" s="530"/>
      <c r="GC33" s="530"/>
      <c r="GD33" s="530"/>
      <c r="GE33" s="530"/>
      <c r="GF33" s="530"/>
      <c r="GG33" s="530"/>
      <c r="GH33" s="530"/>
      <c r="GI33" s="530"/>
      <c r="GJ33" s="530"/>
      <c r="GK33" s="530"/>
      <c r="GL33" s="530"/>
      <c r="GM33" s="530"/>
      <c r="GN33" s="530"/>
      <c r="GO33" s="530"/>
      <c r="GP33" s="530"/>
      <c r="GQ33" s="530"/>
      <c r="GR33" s="530"/>
      <c r="GS33" s="530"/>
      <c r="GT33" s="530"/>
      <c r="GU33" s="530"/>
      <c r="GV33" s="530"/>
      <c r="GW33" s="530"/>
      <c r="GX33" s="530"/>
    </row>
    <row r="34" spans="2:206" ht="40.5" customHeight="1" thickBot="1" x14ac:dyDescent="0.4"/>
    <row r="35" spans="2:206" s="530" customFormat="1" ht="25" customHeight="1" x14ac:dyDescent="0.35">
      <c r="B35" s="620" t="s">
        <v>225</v>
      </c>
      <c r="C35" s="543"/>
      <c r="D35" s="543"/>
      <c r="E35" s="543"/>
      <c r="F35" s="543"/>
      <c r="G35" s="543"/>
      <c r="H35" s="543"/>
      <c r="I35" s="543"/>
      <c r="J35" s="543"/>
      <c r="K35" s="543"/>
      <c r="L35" s="543"/>
      <c r="M35" s="621"/>
      <c r="N35" s="622" t="s">
        <v>163</v>
      </c>
      <c r="O35" s="545" t="s">
        <v>162</v>
      </c>
      <c r="GQ35" s="527"/>
      <c r="GR35" s="527"/>
      <c r="GS35" s="527"/>
      <c r="GT35" s="527"/>
      <c r="GU35" s="527"/>
      <c r="GV35" s="527"/>
      <c r="GW35" s="527"/>
      <c r="GX35" s="527"/>
    </row>
    <row r="36" spans="2:206" s="530" customFormat="1" ht="14.5" customHeight="1" x14ac:dyDescent="0.35">
      <c r="B36" s="623" t="s">
        <v>154</v>
      </c>
      <c r="C36" s="624"/>
      <c r="D36" s="624"/>
      <c r="E36" s="625" t="s">
        <v>137</v>
      </c>
      <c r="F36" s="624"/>
      <c r="G36" s="624"/>
      <c r="H36" s="624"/>
      <c r="I36" s="626"/>
      <c r="J36" s="627"/>
      <c r="K36" s="628"/>
      <c r="L36" s="553" t="s">
        <v>138</v>
      </c>
      <c r="M36" s="554"/>
      <c r="N36" s="734">
        <f>Budgeted_Enter_Data!B11</f>
        <v>0</v>
      </c>
      <c r="O36" s="735">
        <f>Expended_Enter_Data!B11</f>
        <v>0</v>
      </c>
      <c r="GQ36" s="527"/>
      <c r="GR36" s="527"/>
      <c r="GS36" s="527"/>
      <c r="GT36" s="527"/>
      <c r="GU36" s="527"/>
      <c r="GV36" s="527"/>
      <c r="GW36" s="527"/>
      <c r="GX36" s="527"/>
    </row>
    <row r="37" spans="2:206" s="530" customFormat="1" ht="14.5" customHeight="1" x14ac:dyDescent="0.35">
      <c r="B37" s="631"/>
      <c r="C37" s="632"/>
      <c r="D37" s="632"/>
      <c r="E37" s="633"/>
      <c r="F37" s="632"/>
      <c r="G37" s="632"/>
      <c r="H37" s="632"/>
      <c r="I37" s="634"/>
      <c r="J37" s="670"/>
      <c r="K37" s="636"/>
      <c r="L37" s="562" t="s">
        <v>139</v>
      </c>
      <c r="M37" s="563"/>
      <c r="N37" s="734">
        <f>Budgeted_Enter_Data!C11</f>
        <v>0</v>
      </c>
      <c r="O37" s="735">
        <f>Expended_Enter_Data!C11</f>
        <v>0</v>
      </c>
      <c r="GQ37" s="527"/>
      <c r="GR37" s="527"/>
      <c r="GS37" s="527"/>
      <c r="GT37" s="527"/>
      <c r="GU37" s="527"/>
      <c r="GV37" s="527"/>
      <c r="GW37" s="527"/>
      <c r="GX37" s="527"/>
    </row>
    <row r="38" spans="2:206" s="530" customFormat="1" ht="14.5" customHeight="1" x14ac:dyDescent="0.35">
      <c r="B38" s="637" t="s">
        <v>205</v>
      </c>
      <c r="C38" s="638"/>
      <c r="D38" s="638"/>
      <c r="E38" s="638"/>
      <c r="F38" s="638"/>
      <c r="G38" s="638"/>
      <c r="H38" s="638"/>
      <c r="I38" s="639"/>
      <c r="J38" s="671"/>
      <c r="K38" s="641"/>
      <c r="L38" s="562" t="s">
        <v>140</v>
      </c>
      <c r="M38" s="563"/>
      <c r="N38" s="736">
        <f>Budgeted_Enter_Data!D11</f>
        <v>0</v>
      </c>
      <c r="O38" s="737">
        <f>Expended_Enter_Data!D11</f>
        <v>0</v>
      </c>
      <c r="GQ38" s="527"/>
      <c r="GR38" s="527"/>
      <c r="GS38" s="527"/>
      <c r="GT38" s="527"/>
      <c r="GU38" s="527"/>
      <c r="GV38" s="527"/>
      <c r="GW38" s="527"/>
      <c r="GX38" s="527"/>
    </row>
    <row r="39" spans="2:206" s="530" customFormat="1" ht="14.5" customHeight="1" x14ac:dyDescent="0.35">
      <c r="B39" s="569"/>
      <c r="C39" s="570"/>
      <c r="D39" s="570"/>
      <c r="E39" s="570"/>
      <c r="F39" s="570"/>
      <c r="G39" s="570"/>
      <c r="H39" s="570"/>
      <c r="I39" s="571"/>
      <c r="J39" s="671"/>
      <c r="K39" s="641"/>
      <c r="L39" s="562" t="s">
        <v>35</v>
      </c>
      <c r="M39" s="563"/>
      <c r="N39" s="734">
        <f>Budgeted_Enter_Data!E11</f>
        <v>0</v>
      </c>
      <c r="O39" s="735">
        <f>Expended_Enter_Data!E11</f>
        <v>0</v>
      </c>
      <c r="GQ39" s="527"/>
      <c r="GR39" s="527"/>
      <c r="GS39" s="527"/>
      <c r="GT39" s="527"/>
      <c r="GU39" s="527"/>
      <c r="GV39" s="527"/>
      <c r="GW39" s="527"/>
      <c r="GX39" s="527"/>
    </row>
    <row r="40" spans="2:206" s="530" customFormat="1" ht="14.5" customHeight="1" x14ac:dyDescent="0.35">
      <c r="B40" s="569"/>
      <c r="C40" s="570"/>
      <c r="D40" s="570"/>
      <c r="E40" s="570"/>
      <c r="F40" s="570"/>
      <c r="G40" s="570"/>
      <c r="H40" s="570"/>
      <c r="I40" s="571"/>
      <c r="J40" s="671"/>
      <c r="K40" s="641"/>
      <c r="L40" s="562" t="s">
        <v>36</v>
      </c>
      <c r="M40" s="563"/>
      <c r="N40" s="734">
        <f>Budgeted_Enter_Data!F11</f>
        <v>0</v>
      </c>
      <c r="O40" s="735">
        <f>Expended_Enter_Data!F11</f>
        <v>0</v>
      </c>
      <c r="GQ40" s="527"/>
      <c r="GR40" s="527"/>
      <c r="GS40" s="527"/>
      <c r="GT40" s="527"/>
      <c r="GU40" s="527"/>
      <c r="GV40" s="527"/>
      <c r="GW40" s="527"/>
      <c r="GX40" s="527"/>
    </row>
    <row r="41" spans="2:206" s="530" customFormat="1" ht="14.5" customHeight="1" x14ac:dyDescent="0.35">
      <c r="B41" s="642"/>
      <c r="C41" s="643"/>
      <c r="D41" s="643"/>
      <c r="E41" s="643"/>
      <c r="F41" s="643"/>
      <c r="G41" s="643"/>
      <c r="H41" s="643"/>
      <c r="I41" s="644"/>
      <c r="J41" s="672"/>
      <c r="K41" s="646"/>
      <c r="L41" s="577" t="s">
        <v>141</v>
      </c>
      <c r="M41" s="578"/>
      <c r="N41" s="738">
        <f>Budgeted_Enter_Data!G11</f>
        <v>0</v>
      </c>
      <c r="O41" s="739">
        <f>Expended_Enter_Data!G11</f>
        <v>0</v>
      </c>
      <c r="GQ41" s="527"/>
      <c r="GR41" s="527"/>
      <c r="GS41" s="527"/>
      <c r="GT41" s="527"/>
      <c r="GU41" s="527"/>
      <c r="GV41" s="527"/>
      <c r="GW41" s="527"/>
      <c r="GX41" s="527"/>
    </row>
    <row r="42" spans="2:206" s="530" customFormat="1" ht="14.5" customHeight="1" x14ac:dyDescent="0.35">
      <c r="B42" s="647" t="s">
        <v>142</v>
      </c>
      <c r="C42" s="648"/>
      <c r="D42" s="648"/>
      <c r="E42" s="649" t="s">
        <v>143</v>
      </c>
      <c r="F42" s="650"/>
      <c r="G42" s="651"/>
      <c r="H42" s="652" t="s">
        <v>144</v>
      </c>
      <c r="I42" s="653"/>
      <c r="J42" s="653"/>
      <c r="K42" s="654"/>
      <c r="L42" s="655" t="s">
        <v>145</v>
      </c>
      <c r="M42" s="655"/>
      <c r="N42" s="655" t="s">
        <v>146</v>
      </c>
      <c r="O42" s="656"/>
      <c r="GQ42" s="527"/>
      <c r="GR42" s="527"/>
      <c r="GS42" s="527"/>
      <c r="GT42" s="527"/>
      <c r="GU42" s="527"/>
      <c r="GV42" s="527"/>
      <c r="GW42" s="527"/>
      <c r="GX42" s="527"/>
    </row>
    <row r="43" spans="2:206" s="530" customFormat="1" ht="32" customHeight="1" x14ac:dyDescent="0.35">
      <c r="B43" s="590"/>
      <c r="C43" s="591"/>
      <c r="D43" s="592"/>
      <c r="E43" s="593"/>
      <c r="F43" s="594"/>
      <c r="G43" s="595"/>
      <c r="H43" s="657" t="s">
        <v>186</v>
      </c>
      <c r="I43" s="658"/>
      <c r="J43" s="657" t="s">
        <v>187</v>
      </c>
      <c r="K43" s="658"/>
      <c r="L43" s="659" t="s">
        <v>223</v>
      </c>
      <c r="M43" s="659"/>
      <c r="N43" s="659" t="s">
        <v>224</v>
      </c>
      <c r="O43" s="660"/>
      <c r="GQ43" s="527"/>
      <c r="GR43" s="527"/>
      <c r="GS43" s="527"/>
      <c r="GT43" s="527"/>
      <c r="GU43" s="527"/>
      <c r="GV43" s="527"/>
      <c r="GW43" s="527"/>
      <c r="GX43" s="527"/>
    </row>
    <row r="44" spans="2:206" ht="15.5" customHeight="1" x14ac:dyDescent="0.35">
      <c r="B44" s="515" t="s">
        <v>204</v>
      </c>
      <c r="C44" s="516"/>
      <c r="D44" s="517"/>
      <c r="E44" s="518" t="s">
        <v>203</v>
      </c>
      <c r="F44" s="519"/>
      <c r="G44" s="520"/>
      <c r="H44" s="601" t="s">
        <v>41</v>
      </c>
      <c r="I44" s="601" t="s">
        <v>42</v>
      </c>
      <c r="J44" s="601" t="s">
        <v>41</v>
      </c>
      <c r="K44" s="601" t="s">
        <v>42</v>
      </c>
      <c r="L44" s="602"/>
      <c r="M44" s="602"/>
      <c r="N44" s="603" t="s">
        <v>14</v>
      </c>
      <c r="O44" s="604" t="s">
        <v>46</v>
      </c>
    </row>
    <row r="45" spans="2:206" ht="66.5" customHeight="1" x14ac:dyDescent="0.35">
      <c r="B45" s="521"/>
      <c r="C45" s="522"/>
      <c r="D45" s="523"/>
      <c r="E45" s="524"/>
      <c r="F45" s="525"/>
      <c r="G45" s="526"/>
      <c r="H45" s="740" t="str">
        <f>Summary!I14</f>
        <v>.</v>
      </c>
      <c r="I45" s="740" t="str">
        <f>Summary!J14</f>
        <v>.</v>
      </c>
      <c r="J45" s="741" t="str">
        <f>Summary!I15</f>
        <v>.</v>
      </c>
      <c r="K45" s="741" t="str">
        <f>Summary!J15</f>
        <v>.</v>
      </c>
      <c r="L45" s="605" t="s">
        <v>277</v>
      </c>
      <c r="M45" s="606"/>
      <c r="N45" s="747">
        <f>Budgeted_Enter_Data!D11</f>
        <v>0</v>
      </c>
      <c r="O45" s="748">
        <f>Expended_Enter_Data!D11</f>
        <v>0</v>
      </c>
      <c r="P45" s="661"/>
    </row>
    <row r="46" spans="2:206" ht="18" customHeight="1" x14ac:dyDescent="0.35">
      <c r="B46" s="608" t="s">
        <v>151</v>
      </c>
      <c r="C46" s="609"/>
      <c r="D46" s="609"/>
      <c r="E46" s="610"/>
      <c r="F46" s="610"/>
      <c r="G46" s="610"/>
      <c r="H46" s="610"/>
      <c r="I46" s="610"/>
      <c r="J46" s="610"/>
      <c r="K46" s="610"/>
      <c r="L46" s="610"/>
      <c r="M46" s="611"/>
      <c r="N46" s="611"/>
      <c r="O46" s="612"/>
    </row>
    <row r="47" spans="2:206" s="615" customFormat="1" ht="35.25" customHeight="1" thickBot="1" x14ac:dyDescent="0.4">
      <c r="B47" s="673" t="s">
        <v>265</v>
      </c>
      <c r="C47" s="674"/>
      <c r="D47" s="674"/>
      <c r="E47" s="675"/>
      <c r="F47" s="675"/>
      <c r="G47" s="675"/>
      <c r="H47" s="675"/>
      <c r="I47" s="675"/>
      <c r="J47" s="675"/>
      <c r="K47" s="675"/>
      <c r="L47" s="675"/>
      <c r="M47" s="676"/>
      <c r="N47" s="676"/>
      <c r="O47" s="677"/>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30"/>
      <c r="DF47" s="530"/>
      <c r="DG47" s="530"/>
      <c r="DH47" s="530"/>
      <c r="DI47" s="530"/>
      <c r="DJ47" s="530"/>
      <c r="DK47" s="530"/>
      <c r="DL47" s="530"/>
      <c r="DM47" s="530"/>
      <c r="DN47" s="530"/>
      <c r="DO47" s="530"/>
      <c r="DP47" s="530"/>
      <c r="DQ47" s="530"/>
      <c r="DR47" s="530"/>
      <c r="DS47" s="530"/>
      <c r="DT47" s="530"/>
      <c r="DU47" s="530"/>
      <c r="DV47" s="530"/>
      <c r="DW47" s="530"/>
      <c r="DX47" s="530"/>
      <c r="DY47" s="530"/>
      <c r="DZ47" s="530"/>
      <c r="EA47" s="530"/>
      <c r="EB47" s="530"/>
      <c r="EC47" s="530"/>
      <c r="ED47" s="530"/>
      <c r="EE47" s="530"/>
      <c r="EF47" s="530"/>
      <c r="EG47" s="530"/>
      <c r="EH47" s="530"/>
      <c r="EI47" s="530"/>
      <c r="EJ47" s="530"/>
      <c r="EK47" s="530"/>
      <c r="EL47" s="530"/>
      <c r="EM47" s="530"/>
      <c r="EN47" s="530"/>
      <c r="EO47" s="530"/>
      <c r="EP47" s="530"/>
      <c r="EQ47" s="530"/>
      <c r="ER47" s="530"/>
      <c r="ES47" s="530"/>
      <c r="ET47" s="530"/>
      <c r="EU47" s="530"/>
      <c r="EV47" s="530"/>
      <c r="EW47" s="530"/>
      <c r="EX47" s="530"/>
      <c r="EY47" s="530"/>
      <c r="EZ47" s="530"/>
      <c r="FA47" s="530"/>
      <c r="FB47" s="530"/>
      <c r="FC47" s="530"/>
      <c r="FD47" s="530"/>
      <c r="FE47" s="530"/>
      <c r="FF47" s="530"/>
      <c r="FG47" s="530"/>
      <c r="FH47" s="530"/>
      <c r="FI47" s="530"/>
      <c r="FJ47" s="530"/>
      <c r="FK47" s="530"/>
      <c r="FL47" s="530"/>
      <c r="FM47" s="530"/>
      <c r="FN47" s="530"/>
      <c r="FO47" s="530"/>
      <c r="FP47" s="530"/>
      <c r="FQ47" s="530"/>
      <c r="FR47" s="530"/>
      <c r="FS47" s="530"/>
      <c r="FT47" s="530"/>
      <c r="FU47" s="530"/>
      <c r="FV47" s="530"/>
      <c r="FW47" s="530"/>
      <c r="FX47" s="530"/>
      <c r="FY47" s="530"/>
      <c r="FZ47" s="530"/>
      <c r="GA47" s="530"/>
      <c r="GB47" s="530"/>
      <c r="GC47" s="530"/>
      <c r="GD47" s="530"/>
      <c r="GE47" s="530"/>
      <c r="GF47" s="530"/>
      <c r="GG47" s="530"/>
      <c r="GH47" s="530"/>
      <c r="GI47" s="530"/>
      <c r="GJ47" s="530"/>
      <c r="GK47" s="530"/>
      <c r="GL47" s="530"/>
      <c r="GM47" s="530"/>
      <c r="GN47" s="530"/>
      <c r="GO47" s="530"/>
      <c r="GP47" s="530"/>
      <c r="GQ47" s="530"/>
      <c r="GR47" s="530"/>
      <c r="GS47" s="530"/>
      <c r="GT47" s="530"/>
      <c r="GU47" s="530"/>
      <c r="GV47" s="530"/>
      <c r="GW47" s="530"/>
      <c r="GX47" s="530"/>
    </row>
    <row r="48" spans="2:206" s="615" customFormat="1" ht="5" customHeight="1" thickBot="1" x14ac:dyDescent="0.4">
      <c r="B48" s="678"/>
      <c r="C48" s="679"/>
      <c r="D48" s="679"/>
      <c r="E48" s="679"/>
      <c r="F48" s="679"/>
      <c r="G48" s="679"/>
      <c r="H48" s="679"/>
      <c r="I48" s="679"/>
      <c r="J48" s="679"/>
      <c r="K48" s="679"/>
      <c r="L48" s="679"/>
      <c r="M48" s="679"/>
      <c r="N48" s="679"/>
      <c r="O48" s="68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30"/>
      <c r="DF48" s="530"/>
      <c r="DG48" s="530"/>
      <c r="DH48" s="530"/>
      <c r="DI48" s="530"/>
      <c r="DJ48" s="530"/>
      <c r="DK48" s="530"/>
      <c r="DL48" s="530"/>
      <c r="DM48" s="530"/>
      <c r="DN48" s="530"/>
      <c r="DO48" s="530"/>
      <c r="DP48" s="530"/>
      <c r="DQ48" s="530"/>
      <c r="DR48" s="530"/>
      <c r="DS48" s="530"/>
      <c r="DT48" s="530"/>
      <c r="DU48" s="530"/>
      <c r="DV48" s="530"/>
      <c r="DW48" s="530"/>
      <c r="DX48" s="530"/>
      <c r="DY48" s="530"/>
      <c r="DZ48" s="530"/>
      <c r="EA48" s="530"/>
      <c r="EB48" s="530"/>
      <c r="EC48" s="530"/>
      <c r="ED48" s="530"/>
      <c r="EE48" s="530"/>
      <c r="EF48" s="530"/>
      <c r="EG48" s="530"/>
      <c r="EH48" s="530"/>
      <c r="EI48" s="530"/>
      <c r="EJ48" s="530"/>
      <c r="EK48" s="530"/>
      <c r="EL48" s="530"/>
      <c r="EM48" s="530"/>
      <c r="EN48" s="530"/>
      <c r="EO48" s="530"/>
      <c r="EP48" s="530"/>
      <c r="EQ48" s="530"/>
      <c r="ER48" s="530"/>
      <c r="ES48" s="530"/>
      <c r="ET48" s="530"/>
      <c r="EU48" s="530"/>
      <c r="EV48" s="530"/>
      <c r="EW48" s="530"/>
      <c r="EX48" s="530"/>
      <c r="EY48" s="530"/>
      <c r="EZ48" s="530"/>
      <c r="FA48" s="530"/>
      <c r="FB48" s="530"/>
      <c r="FC48" s="530"/>
      <c r="FD48" s="530"/>
      <c r="FE48" s="530"/>
      <c r="FF48" s="530"/>
      <c r="FG48" s="530"/>
      <c r="FH48" s="530"/>
      <c r="FI48" s="530"/>
      <c r="FJ48" s="530"/>
      <c r="FK48" s="530"/>
      <c r="FL48" s="530"/>
      <c r="FM48" s="530"/>
      <c r="FN48" s="530"/>
      <c r="FO48" s="530"/>
      <c r="FP48" s="530"/>
      <c r="FQ48" s="530"/>
      <c r="FR48" s="530"/>
      <c r="FS48" s="530"/>
      <c r="FT48" s="530"/>
      <c r="FU48" s="530"/>
      <c r="FV48" s="530"/>
      <c r="FW48" s="530"/>
      <c r="FX48" s="530"/>
      <c r="FY48" s="530"/>
      <c r="FZ48" s="530"/>
      <c r="GA48" s="530"/>
      <c r="GB48" s="530"/>
      <c r="GC48" s="530"/>
      <c r="GD48" s="530"/>
      <c r="GE48" s="530"/>
      <c r="GF48" s="530"/>
      <c r="GG48" s="530"/>
      <c r="GH48" s="530"/>
      <c r="GI48" s="530"/>
      <c r="GJ48" s="530"/>
      <c r="GK48" s="530"/>
      <c r="GL48" s="530"/>
      <c r="GM48" s="530"/>
      <c r="GN48" s="530"/>
      <c r="GO48" s="530"/>
      <c r="GP48" s="530"/>
      <c r="GQ48" s="530"/>
      <c r="GR48" s="530"/>
      <c r="GS48" s="530"/>
      <c r="GT48" s="530"/>
      <c r="GU48" s="530"/>
      <c r="GV48" s="530"/>
      <c r="GW48" s="530"/>
      <c r="GX48" s="530"/>
    </row>
    <row r="49" spans="2:206" ht="40.5" customHeight="1" thickBot="1" x14ac:dyDescent="0.4"/>
    <row r="50" spans="2:206" s="530" customFormat="1" ht="25" customHeight="1" x14ac:dyDescent="0.35">
      <c r="B50" s="541" t="s">
        <v>226</v>
      </c>
      <c r="C50" s="542"/>
      <c r="D50" s="542"/>
      <c r="E50" s="542"/>
      <c r="F50" s="542"/>
      <c r="G50" s="542"/>
      <c r="H50" s="542"/>
      <c r="I50" s="542"/>
      <c r="J50" s="543"/>
      <c r="K50" s="543"/>
      <c r="L50" s="543"/>
      <c r="M50" s="621"/>
      <c r="N50" s="622" t="s">
        <v>163</v>
      </c>
      <c r="O50" s="545" t="s">
        <v>162</v>
      </c>
      <c r="GQ50" s="527"/>
      <c r="GR50" s="527"/>
      <c r="GS50" s="527"/>
      <c r="GT50" s="527"/>
      <c r="GU50" s="527"/>
      <c r="GV50" s="527"/>
      <c r="GW50" s="527"/>
      <c r="GX50" s="527"/>
    </row>
    <row r="51" spans="2:206" s="530" customFormat="1" ht="14.5" customHeight="1" x14ac:dyDescent="0.35">
      <c r="B51" s="546" t="s">
        <v>164</v>
      </c>
      <c r="C51" s="547"/>
      <c r="D51" s="547"/>
      <c r="E51" s="548" t="s">
        <v>137</v>
      </c>
      <c r="F51" s="547"/>
      <c r="G51" s="549"/>
      <c r="H51" s="550"/>
      <c r="I51" s="551"/>
      <c r="J51" s="627"/>
      <c r="K51" s="628"/>
      <c r="L51" s="553" t="s">
        <v>138</v>
      </c>
      <c r="M51" s="554"/>
      <c r="N51" s="734">
        <f>Budgeted_Enter_Data!B12</f>
        <v>0</v>
      </c>
      <c r="O51" s="735">
        <f>Expended_Enter_Data!B12</f>
        <v>0</v>
      </c>
      <c r="GQ51" s="527"/>
      <c r="GR51" s="527"/>
      <c r="GS51" s="527"/>
      <c r="GT51" s="527"/>
      <c r="GU51" s="527"/>
      <c r="GV51" s="527"/>
      <c r="GW51" s="527"/>
      <c r="GX51" s="527"/>
    </row>
    <row r="52" spans="2:206" s="530" customFormat="1" ht="14.5" customHeight="1" x14ac:dyDescent="0.35">
      <c r="B52" s="631"/>
      <c r="C52" s="632"/>
      <c r="D52" s="632"/>
      <c r="E52" s="633"/>
      <c r="F52" s="632"/>
      <c r="G52" s="681"/>
      <c r="H52" s="682"/>
      <c r="I52" s="683"/>
      <c r="J52" s="670"/>
      <c r="K52" s="636"/>
      <c r="L52" s="562" t="s">
        <v>139</v>
      </c>
      <c r="M52" s="563"/>
      <c r="N52" s="734">
        <f>Budgeted_Enter_Data!C12</f>
        <v>0</v>
      </c>
      <c r="O52" s="735">
        <f>Expended_Enter_Data!C12</f>
        <v>0</v>
      </c>
      <c r="GQ52" s="527"/>
      <c r="GR52" s="527"/>
      <c r="GS52" s="527"/>
      <c r="GT52" s="527"/>
      <c r="GU52" s="527"/>
      <c r="GV52" s="527"/>
      <c r="GW52" s="527"/>
      <c r="GX52" s="527"/>
    </row>
    <row r="53" spans="2:206" s="530" customFormat="1" ht="14.5" customHeight="1" x14ac:dyDescent="0.35">
      <c r="B53" s="637" t="s">
        <v>206</v>
      </c>
      <c r="C53" s="638"/>
      <c r="D53" s="638"/>
      <c r="E53" s="638"/>
      <c r="F53" s="638"/>
      <c r="G53" s="638"/>
      <c r="H53" s="638"/>
      <c r="I53" s="639"/>
      <c r="J53" s="684"/>
      <c r="K53" s="685"/>
      <c r="L53" s="562" t="s">
        <v>140</v>
      </c>
      <c r="M53" s="563"/>
      <c r="N53" s="736">
        <f>Budgeted_Enter_Data!D12</f>
        <v>0</v>
      </c>
      <c r="O53" s="737">
        <f>Expended_Enter_Data!D12</f>
        <v>0</v>
      </c>
      <c r="GQ53" s="527"/>
      <c r="GR53" s="527"/>
      <c r="GS53" s="527"/>
      <c r="GT53" s="527"/>
      <c r="GU53" s="527"/>
      <c r="GV53" s="527"/>
      <c r="GW53" s="527"/>
      <c r="GX53" s="527"/>
    </row>
    <row r="54" spans="2:206" s="530" customFormat="1" ht="14.5" customHeight="1" x14ac:dyDescent="0.35">
      <c r="B54" s="569"/>
      <c r="C54" s="570"/>
      <c r="D54" s="570"/>
      <c r="E54" s="570"/>
      <c r="F54" s="570"/>
      <c r="G54" s="570"/>
      <c r="H54" s="570"/>
      <c r="I54" s="571"/>
      <c r="J54" s="671"/>
      <c r="K54" s="641"/>
      <c r="L54" s="562" t="s">
        <v>35</v>
      </c>
      <c r="M54" s="563"/>
      <c r="N54" s="734">
        <f>Budgeted_Enter_Data!E12</f>
        <v>0</v>
      </c>
      <c r="O54" s="735">
        <f>Expended_Enter_Data!E12</f>
        <v>0</v>
      </c>
      <c r="GQ54" s="527"/>
      <c r="GR54" s="527"/>
      <c r="GS54" s="527"/>
      <c r="GT54" s="527"/>
      <c r="GU54" s="527"/>
      <c r="GV54" s="527"/>
      <c r="GW54" s="527"/>
      <c r="GX54" s="527"/>
    </row>
    <row r="55" spans="2:206" s="530" customFormat="1" ht="14.5" customHeight="1" x14ac:dyDescent="0.35">
      <c r="B55" s="569"/>
      <c r="C55" s="570"/>
      <c r="D55" s="570"/>
      <c r="E55" s="570"/>
      <c r="F55" s="570"/>
      <c r="G55" s="570"/>
      <c r="H55" s="570"/>
      <c r="I55" s="571"/>
      <c r="J55" s="671"/>
      <c r="K55" s="641"/>
      <c r="L55" s="562" t="s">
        <v>36</v>
      </c>
      <c r="M55" s="563"/>
      <c r="N55" s="734">
        <f>Budgeted_Enter_Data!F12</f>
        <v>0</v>
      </c>
      <c r="O55" s="735">
        <f>Expended_Enter_Data!F12</f>
        <v>0</v>
      </c>
      <c r="GQ55" s="527"/>
      <c r="GR55" s="527"/>
      <c r="GS55" s="527"/>
      <c r="GT55" s="527"/>
      <c r="GU55" s="527"/>
      <c r="GV55" s="527"/>
      <c r="GW55" s="527"/>
      <c r="GX55" s="527"/>
    </row>
    <row r="56" spans="2:206" s="530" customFormat="1" ht="14.5" customHeight="1" x14ac:dyDescent="0.35">
      <c r="B56" s="572"/>
      <c r="C56" s="573"/>
      <c r="D56" s="573"/>
      <c r="E56" s="573"/>
      <c r="F56" s="573"/>
      <c r="G56" s="573"/>
      <c r="H56" s="573"/>
      <c r="I56" s="574"/>
      <c r="J56" s="672"/>
      <c r="K56" s="646"/>
      <c r="L56" s="577" t="s">
        <v>141</v>
      </c>
      <c r="M56" s="578"/>
      <c r="N56" s="738">
        <f>Budgeted_Enter_Data!G12</f>
        <v>0</v>
      </c>
      <c r="O56" s="739">
        <f>Expended_Enter_Data!G12</f>
        <v>0</v>
      </c>
      <c r="GQ56" s="527"/>
      <c r="GR56" s="527"/>
      <c r="GS56" s="527"/>
      <c r="GT56" s="527"/>
      <c r="GU56" s="527"/>
      <c r="GV56" s="527"/>
      <c r="GW56" s="527"/>
      <c r="GX56" s="527"/>
    </row>
    <row r="57" spans="2:206" s="530" customFormat="1" ht="14.5" customHeight="1" x14ac:dyDescent="0.35">
      <c r="B57" s="579" t="s">
        <v>142</v>
      </c>
      <c r="C57" s="580"/>
      <c r="D57" s="580"/>
      <c r="E57" s="582" t="s">
        <v>143</v>
      </c>
      <c r="F57" s="583"/>
      <c r="G57" s="686"/>
      <c r="H57" s="687" t="s">
        <v>144</v>
      </c>
      <c r="I57" s="688"/>
      <c r="J57" s="653"/>
      <c r="K57" s="654"/>
      <c r="L57" s="655" t="s">
        <v>145</v>
      </c>
      <c r="M57" s="655"/>
      <c r="N57" s="655" t="s">
        <v>146</v>
      </c>
      <c r="O57" s="656"/>
      <c r="GQ57" s="527"/>
      <c r="GR57" s="527"/>
      <c r="GS57" s="527"/>
      <c r="GT57" s="527"/>
      <c r="GU57" s="527"/>
      <c r="GV57" s="527"/>
      <c r="GW57" s="527"/>
      <c r="GX57" s="527"/>
    </row>
    <row r="58" spans="2:206" s="530" customFormat="1" ht="32" customHeight="1" x14ac:dyDescent="0.35">
      <c r="B58" s="590"/>
      <c r="C58" s="591"/>
      <c r="D58" s="592"/>
      <c r="E58" s="593"/>
      <c r="F58" s="594"/>
      <c r="G58" s="595"/>
      <c r="H58" s="657" t="s">
        <v>186</v>
      </c>
      <c r="I58" s="658"/>
      <c r="J58" s="657" t="s">
        <v>187</v>
      </c>
      <c r="K58" s="658"/>
      <c r="L58" s="659" t="s">
        <v>168</v>
      </c>
      <c r="M58" s="659"/>
      <c r="N58" s="659" t="s">
        <v>224</v>
      </c>
      <c r="O58" s="660"/>
      <c r="GQ58" s="527"/>
      <c r="GR58" s="527"/>
      <c r="GS58" s="527"/>
      <c r="GT58" s="527"/>
      <c r="GU58" s="527"/>
      <c r="GV58" s="527"/>
      <c r="GW58" s="527"/>
      <c r="GX58" s="527"/>
    </row>
    <row r="59" spans="2:206" ht="15.5" customHeight="1" x14ac:dyDescent="0.35">
      <c r="B59" s="515" t="s">
        <v>207</v>
      </c>
      <c r="C59" s="516"/>
      <c r="D59" s="517"/>
      <c r="E59" s="518" t="s">
        <v>208</v>
      </c>
      <c r="F59" s="519"/>
      <c r="G59" s="520"/>
      <c r="H59" s="601" t="s">
        <v>41</v>
      </c>
      <c r="I59" s="601" t="s">
        <v>42</v>
      </c>
      <c r="J59" s="601" t="s">
        <v>41</v>
      </c>
      <c r="K59" s="601" t="s">
        <v>42</v>
      </c>
      <c r="L59" s="602"/>
      <c r="M59" s="602"/>
      <c r="N59" s="603" t="s">
        <v>14</v>
      </c>
      <c r="O59" s="604" t="s">
        <v>46</v>
      </c>
    </row>
    <row r="60" spans="2:206" ht="75.5" customHeight="1" x14ac:dyDescent="0.35">
      <c r="B60" s="521"/>
      <c r="C60" s="522"/>
      <c r="D60" s="523"/>
      <c r="E60" s="524"/>
      <c r="F60" s="525"/>
      <c r="G60" s="526"/>
      <c r="H60" s="740" t="str">
        <f>Summary!I16</f>
        <v>.</v>
      </c>
      <c r="I60" s="740" t="str">
        <f>Summary!J16</f>
        <v>.</v>
      </c>
      <c r="J60" s="741" t="str">
        <f>Summary!I17</f>
        <v>.</v>
      </c>
      <c r="K60" s="741" t="str">
        <f>Summary!J17</f>
        <v>.</v>
      </c>
      <c r="L60" s="605" t="s">
        <v>277</v>
      </c>
      <c r="M60" s="606"/>
      <c r="N60" s="747">
        <f>Budgeted_Enter_Data!D12</f>
        <v>0</v>
      </c>
      <c r="O60" s="748">
        <f>Expended_Enter_Data!D12</f>
        <v>0</v>
      </c>
      <c r="P60" s="661"/>
    </row>
    <row r="61" spans="2:206" ht="18" customHeight="1" x14ac:dyDescent="0.35">
      <c r="B61" s="608" t="s">
        <v>151</v>
      </c>
      <c r="C61" s="609"/>
      <c r="D61" s="609"/>
      <c r="E61" s="610"/>
      <c r="F61" s="610"/>
      <c r="G61" s="610"/>
      <c r="H61" s="610"/>
      <c r="I61" s="610"/>
      <c r="J61" s="610"/>
      <c r="K61" s="610"/>
      <c r="L61" s="610"/>
      <c r="M61" s="611"/>
      <c r="N61" s="611"/>
      <c r="O61" s="612"/>
    </row>
    <row r="62" spans="2:206" s="615" customFormat="1" ht="35.25" customHeight="1" thickBot="1" x14ac:dyDescent="0.4">
      <c r="B62" s="689" t="s">
        <v>209</v>
      </c>
      <c r="C62" s="690"/>
      <c r="D62" s="690"/>
      <c r="E62" s="691"/>
      <c r="F62" s="691"/>
      <c r="G62" s="691"/>
      <c r="H62" s="691"/>
      <c r="I62" s="691"/>
      <c r="J62" s="691"/>
      <c r="K62" s="691"/>
      <c r="L62" s="691"/>
      <c r="M62" s="692"/>
      <c r="N62" s="692"/>
      <c r="O62" s="693"/>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c r="CL62" s="530"/>
      <c r="CM62" s="530"/>
      <c r="CN62" s="530"/>
      <c r="CO62" s="530"/>
      <c r="CP62" s="530"/>
      <c r="CQ62" s="530"/>
      <c r="CR62" s="530"/>
      <c r="CS62" s="530"/>
      <c r="CT62" s="530"/>
      <c r="CU62" s="530"/>
      <c r="CV62" s="530"/>
      <c r="CW62" s="530"/>
      <c r="CX62" s="530"/>
      <c r="CY62" s="530"/>
      <c r="CZ62" s="530"/>
      <c r="DA62" s="530"/>
      <c r="DB62" s="530"/>
      <c r="DC62" s="530"/>
      <c r="DD62" s="530"/>
      <c r="DE62" s="530"/>
      <c r="DF62" s="530"/>
      <c r="DG62" s="530"/>
      <c r="DH62" s="530"/>
      <c r="DI62" s="530"/>
      <c r="DJ62" s="530"/>
      <c r="DK62" s="530"/>
      <c r="DL62" s="530"/>
      <c r="DM62" s="530"/>
      <c r="DN62" s="530"/>
      <c r="DO62" s="530"/>
      <c r="DP62" s="530"/>
      <c r="DQ62" s="530"/>
      <c r="DR62" s="530"/>
      <c r="DS62" s="530"/>
      <c r="DT62" s="530"/>
      <c r="DU62" s="530"/>
      <c r="DV62" s="530"/>
      <c r="DW62" s="530"/>
      <c r="DX62" s="530"/>
      <c r="DY62" s="530"/>
      <c r="DZ62" s="530"/>
      <c r="EA62" s="530"/>
      <c r="EB62" s="530"/>
      <c r="EC62" s="530"/>
      <c r="ED62" s="530"/>
      <c r="EE62" s="530"/>
      <c r="EF62" s="530"/>
      <c r="EG62" s="530"/>
      <c r="EH62" s="530"/>
      <c r="EI62" s="530"/>
      <c r="EJ62" s="530"/>
      <c r="EK62" s="530"/>
      <c r="EL62" s="530"/>
      <c r="EM62" s="530"/>
      <c r="EN62" s="530"/>
      <c r="EO62" s="530"/>
      <c r="EP62" s="530"/>
      <c r="EQ62" s="530"/>
      <c r="ER62" s="530"/>
      <c r="ES62" s="530"/>
      <c r="ET62" s="530"/>
      <c r="EU62" s="530"/>
      <c r="EV62" s="530"/>
      <c r="EW62" s="530"/>
      <c r="EX62" s="530"/>
      <c r="EY62" s="530"/>
      <c r="EZ62" s="530"/>
      <c r="FA62" s="530"/>
      <c r="FB62" s="530"/>
      <c r="FC62" s="530"/>
      <c r="FD62" s="530"/>
      <c r="FE62" s="530"/>
      <c r="FF62" s="530"/>
      <c r="FG62" s="530"/>
      <c r="FH62" s="530"/>
      <c r="FI62" s="530"/>
      <c r="FJ62" s="530"/>
      <c r="FK62" s="530"/>
      <c r="FL62" s="530"/>
      <c r="FM62" s="530"/>
      <c r="FN62" s="530"/>
      <c r="FO62" s="530"/>
      <c r="FP62" s="530"/>
      <c r="FQ62" s="530"/>
      <c r="FR62" s="530"/>
      <c r="FS62" s="530"/>
      <c r="FT62" s="530"/>
      <c r="FU62" s="530"/>
      <c r="FV62" s="530"/>
      <c r="FW62" s="530"/>
      <c r="FX62" s="530"/>
      <c r="FY62" s="530"/>
      <c r="FZ62" s="530"/>
      <c r="GA62" s="530"/>
      <c r="GB62" s="530"/>
      <c r="GC62" s="530"/>
      <c r="GD62" s="530"/>
      <c r="GE62" s="530"/>
      <c r="GF62" s="530"/>
      <c r="GG62" s="530"/>
      <c r="GH62" s="530"/>
      <c r="GI62" s="530"/>
      <c r="GJ62" s="530"/>
      <c r="GK62" s="530"/>
      <c r="GL62" s="530"/>
      <c r="GM62" s="530"/>
      <c r="GN62" s="530"/>
      <c r="GO62" s="530"/>
      <c r="GP62" s="530"/>
      <c r="GQ62" s="530"/>
      <c r="GR62" s="530"/>
      <c r="GS62" s="530"/>
      <c r="GT62" s="530"/>
      <c r="GU62" s="530"/>
      <c r="GV62" s="530"/>
      <c r="GW62" s="530"/>
      <c r="GX62" s="530"/>
    </row>
    <row r="63" spans="2:206" s="615" customFormat="1" ht="5" customHeight="1" thickBot="1" x14ac:dyDescent="0.4">
      <c r="B63" s="678"/>
      <c r="C63" s="679"/>
      <c r="D63" s="679"/>
      <c r="E63" s="679"/>
      <c r="F63" s="679"/>
      <c r="G63" s="679"/>
      <c r="H63" s="679"/>
      <c r="I63" s="679"/>
      <c r="J63" s="679"/>
      <c r="K63" s="679"/>
      <c r="L63" s="679"/>
      <c r="M63" s="679"/>
      <c r="N63" s="679"/>
      <c r="O63" s="68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0"/>
      <c r="DT63" s="530"/>
      <c r="DU63" s="530"/>
      <c r="DV63" s="530"/>
      <c r="DW63" s="530"/>
      <c r="DX63" s="530"/>
      <c r="DY63" s="530"/>
      <c r="DZ63" s="530"/>
      <c r="EA63" s="530"/>
      <c r="EB63" s="530"/>
      <c r="EC63" s="530"/>
      <c r="ED63" s="530"/>
      <c r="EE63" s="530"/>
      <c r="EF63" s="530"/>
      <c r="EG63" s="530"/>
      <c r="EH63" s="530"/>
      <c r="EI63" s="530"/>
      <c r="EJ63" s="530"/>
      <c r="EK63" s="530"/>
      <c r="EL63" s="530"/>
      <c r="EM63" s="530"/>
      <c r="EN63" s="530"/>
      <c r="EO63" s="530"/>
      <c r="EP63" s="530"/>
      <c r="EQ63" s="530"/>
      <c r="ER63" s="530"/>
      <c r="ES63" s="530"/>
      <c r="ET63" s="530"/>
      <c r="EU63" s="530"/>
      <c r="EV63" s="530"/>
      <c r="EW63" s="530"/>
      <c r="EX63" s="530"/>
      <c r="EY63" s="530"/>
      <c r="EZ63" s="530"/>
      <c r="FA63" s="530"/>
      <c r="FB63" s="530"/>
      <c r="FC63" s="530"/>
      <c r="FD63" s="530"/>
      <c r="FE63" s="530"/>
      <c r="FF63" s="530"/>
      <c r="FG63" s="530"/>
      <c r="FH63" s="530"/>
      <c r="FI63" s="530"/>
      <c r="FJ63" s="530"/>
      <c r="FK63" s="530"/>
      <c r="FL63" s="530"/>
      <c r="FM63" s="530"/>
      <c r="FN63" s="530"/>
      <c r="FO63" s="530"/>
      <c r="FP63" s="530"/>
      <c r="FQ63" s="530"/>
      <c r="FR63" s="530"/>
      <c r="FS63" s="530"/>
      <c r="FT63" s="530"/>
      <c r="FU63" s="530"/>
      <c r="FV63" s="530"/>
      <c r="FW63" s="530"/>
      <c r="FX63" s="530"/>
      <c r="FY63" s="530"/>
      <c r="FZ63" s="530"/>
      <c r="GA63" s="530"/>
      <c r="GB63" s="530"/>
      <c r="GC63" s="530"/>
      <c r="GD63" s="530"/>
      <c r="GE63" s="530"/>
      <c r="GF63" s="530"/>
      <c r="GG63" s="530"/>
      <c r="GH63" s="530"/>
      <c r="GI63" s="530"/>
      <c r="GJ63" s="530"/>
      <c r="GK63" s="530"/>
      <c r="GL63" s="530"/>
      <c r="GM63" s="530"/>
      <c r="GN63" s="530"/>
      <c r="GO63" s="530"/>
      <c r="GP63" s="530"/>
      <c r="GQ63" s="530"/>
      <c r="GR63" s="530"/>
      <c r="GS63" s="530"/>
      <c r="GT63" s="530"/>
      <c r="GU63" s="530"/>
      <c r="GV63" s="530"/>
      <c r="GW63" s="530"/>
      <c r="GX63" s="530"/>
    </row>
    <row r="64" spans="2:206" ht="40.5" customHeight="1" thickBot="1" x14ac:dyDescent="0.4"/>
    <row r="65" spans="2:206" s="530" customFormat="1" ht="25" customHeight="1" x14ac:dyDescent="0.35">
      <c r="B65" s="620" t="s">
        <v>227</v>
      </c>
      <c r="C65" s="543"/>
      <c r="D65" s="543"/>
      <c r="E65" s="543"/>
      <c r="F65" s="543"/>
      <c r="G65" s="543"/>
      <c r="H65" s="543"/>
      <c r="I65" s="543"/>
      <c r="J65" s="543"/>
      <c r="K65" s="543"/>
      <c r="L65" s="543"/>
      <c r="M65" s="621"/>
      <c r="N65" s="622" t="s">
        <v>163</v>
      </c>
      <c r="O65" s="545" t="s">
        <v>162</v>
      </c>
      <c r="GQ65" s="527"/>
      <c r="GR65" s="527"/>
      <c r="GS65" s="527"/>
      <c r="GT65" s="527"/>
      <c r="GU65" s="527"/>
      <c r="GV65" s="527"/>
      <c r="GW65" s="527"/>
      <c r="GX65" s="527"/>
    </row>
    <row r="66" spans="2:206" s="530" customFormat="1" ht="14.5" customHeight="1" x14ac:dyDescent="0.35">
      <c r="B66" s="555" t="s">
        <v>165</v>
      </c>
      <c r="C66" s="556"/>
      <c r="D66" s="556"/>
      <c r="E66" s="625" t="s">
        <v>137</v>
      </c>
      <c r="F66" s="624"/>
      <c r="G66" s="694"/>
      <c r="H66" s="627"/>
      <c r="I66" s="695"/>
      <c r="J66" s="627"/>
      <c r="K66" s="628"/>
      <c r="L66" s="553" t="s">
        <v>138</v>
      </c>
      <c r="M66" s="554"/>
      <c r="N66" s="734">
        <f>Budgeted_Enter_Data!B13</f>
        <v>0</v>
      </c>
      <c r="O66" s="734">
        <f>Expended_Enter_Data!B13</f>
        <v>0</v>
      </c>
      <c r="GQ66" s="527"/>
      <c r="GR66" s="527"/>
      <c r="GS66" s="527"/>
      <c r="GT66" s="527"/>
      <c r="GU66" s="527"/>
      <c r="GV66" s="527"/>
      <c r="GW66" s="527"/>
      <c r="GX66" s="527"/>
    </row>
    <row r="67" spans="2:206" s="530" customFormat="1" ht="14.5" customHeight="1" x14ac:dyDescent="0.35">
      <c r="B67" s="631"/>
      <c r="C67" s="632"/>
      <c r="D67" s="632"/>
      <c r="E67" s="633"/>
      <c r="F67" s="632"/>
      <c r="G67" s="681"/>
      <c r="H67" s="682"/>
      <c r="I67" s="683"/>
      <c r="J67" s="635"/>
      <c r="K67" s="636"/>
      <c r="L67" s="562" t="s">
        <v>139</v>
      </c>
      <c r="M67" s="563"/>
      <c r="N67" s="734">
        <f>Budgeted_Enter_Data!C13</f>
        <v>0</v>
      </c>
      <c r="O67" s="734">
        <f>Expended_Enter_Data!C13</f>
        <v>0</v>
      </c>
      <c r="GQ67" s="527"/>
      <c r="GR67" s="527"/>
      <c r="GS67" s="527"/>
      <c r="GT67" s="527"/>
      <c r="GU67" s="527"/>
      <c r="GV67" s="527"/>
      <c r="GW67" s="527"/>
      <c r="GX67" s="527"/>
    </row>
    <row r="68" spans="2:206" s="530" customFormat="1" ht="14.5" customHeight="1" x14ac:dyDescent="0.35">
      <c r="B68" s="637" t="s">
        <v>210</v>
      </c>
      <c r="C68" s="638"/>
      <c r="D68" s="638"/>
      <c r="E68" s="638"/>
      <c r="F68" s="638"/>
      <c r="G68" s="638"/>
      <c r="H68" s="638"/>
      <c r="I68" s="639"/>
      <c r="J68" s="671"/>
      <c r="K68" s="641"/>
      <c r="L68" s="562" t="s">
        <v>140</v>
      </c>
      <c r="M68" s="563"/>
      <c r="N68" s="736">
        <f>Budgeted_Enter_Data!D13</f>
        <v>0</v>
      </c>
      <c r="O68" s="736">
        <f>Expended_Enter_Data!D13</f>
        <v>0</v>
      </c>
      <c r="GQ68" s="527"/>
      <c r="GR68" s="527"/>
      <c r="GS68" s="527"/>
      <c r="GT68" s="527"/>
      <c r="GU68" s="527"/>
      <c r="GV68" s="527"/>
      <c r="GW68" s="527"/>
      <c r="GX68" s="527"/>
    </row>
    <row r="69" spans="2:206" s="530" customFormat="1" ht="14.5" customHeight="1" x14ac:dyDescent="0.35">
      <c r="B69" s="569"/>
      <c r="C69" s="570"/>
      <c r="D69" s="570"/>
      <c r="E69" s="570"/>
      <c r="F69" s="570"/>
      <c r="G69" s="570"/>
      <c r="H69" s="570"/>
      <c r="I69" s="571"/>
      <c r="J69" s="671"/>
      <c r="K69" s="641"/>
      <c r="L69" s="562" t="s">
        <v>35</v>
      </c>
      <c r="M69" s="563"/>
      <c r="N69" s="734">
        <f>Budgeted_Enter_Data!E13</f>
        <v>0</v>
      </c>
      <c r="O69" s="734">
        <f>Expended_Enter_Data!E13</f>
        <v>0</v>
      </c>
      <c r="GQ69" s="527"/>
      <c r="GR69" s="527"/>
      <c r="GS69" s="527"/>
      <c r="GT69" s="527"/>
      <c r="GU69" s="527"/>
      <c r="GV69" s="527"/>
      <c r="GW69" s="527"/>
      <c r="GX69" s="527"/>
    </row>
    <row r="70" spans="2:206" s="530" customFormat="1" ht="14.5" customHeight="1" x14ac:dyDescent="0.35">
      <c r="B70" s="569"/>
      <c r="C70" s="570"/>
      <c r="D70" s="570"/>
      <c r="E70" s="570"/>
      <c r="F70" s="570"/>
      <c r="G70" s="570"/>
      <c r="H70" s="570"/>
      <c r="I70" s="571"/>
      <c r="J70" s="671"/>
      <c r="K70" s="641"/>
      <c r="L70" s="562" t="s">
        <v>36</v>
      </c>
      <c r="M70" s="563"/>
      <c r="N70" s="734">
        <f>Budgeted_Enter_Data!F13</f>
        <v>0</v>
      </c>
      <c r="O70" s="734">
        <f>Expended_Enter_Data!F13</f>
        <v>0</v>
      </c>
      <c r="GQ70" s="527"/>
      <c r="GR70" s="527"/>
      <c r="GS70" s="527"/>
      <c r="GT70" s="527"/>
      <c r="GU70" s="527"/>
      <c r="GV70" s="527"/>
      <c r="GW70" s="527"/>
      <c r="GX70" s="527"/>
    </row>
    <row r="71" spans="2:206" s="530" customFormat="1" ht="14.5" customHeight="1" x14ac:dyDescent="0.35">
      <c r="B71" s="642"/>
      <c r="C71" s="643"/>
      <c r="D71" s="643"/>
      <c r="E71" s="643"/>
      <c r="F71" s="643"/>
      <c r="G71" s="643"/>
      <c r="H71" s="643"/>
      <c r="I71" s="644"/>
      <c r="J71" s="672"/>
      <c r="K71" s="646"/>
      <c r="L71" s="577" t="s">
        <v>141</v>
      </c>
      <c r="M71" s="578"/>
      <c r="N71" s="734">
        <f>Budgeted_Enter_Data!G13</f>
        <v>0</v>
      </c>
      <c r="O71" s="734">
        <f>Expended_Enter_Data!G13</f>
        <v>0</v>
      </c>
      <c r="GQ71" s="527"/>
      <c r="GR71" s="527"/>
      <c r="GS71" s="527"/>
      <c r="GT71" s="527"/>
      <c r="GU71" s="527"/>
      <c r="GV71" s="527"/>
      <c r="GW71" s="527"/>
      <c r="GX71" s="527"/>
    </row>
    <row r="72" spans="2:206" s="530" customFormat="1" ht="14.5" customHeight="1" x14ac:dyDescent="0.35">
      <c r="B72" s="647" t="s">
        <v>142</v>
      </c>
      <c r="C72" s="648"/>
      <c r="D72" s="648"/>
      <c r="E72" s="649" t="s">
        <v>143</v>
      </c>
      <c r="F72" s="650"/>
      <c r="G72" s="651"/>
      <c r="H72" s="652" t="s">
        <v>144</v>
      </c>
      <c r="I72" s="653"/>
      <c r="J72" s="653"/>
      <c r="K72" s="654"/>
      <c r="L72" s="655" t="s">
        <v>145</v>
      </c>
      <c r="M72" s="655"/>
      <c r="N72" s="655" t="s">
        <v>146</v>
      </c>
      <c r="O72" s="656"/>
      <c r="GQ72" s="527"/>
      <c r="GR72" s="527"/>
      <c r="GS72" s="527"/>
      <c r="GT72" s="527"/>
      <c r="GU72" s="527"/>
      <c r="GV72" s="527"/>
      <c r="GW72" s="527"/>
      <c r="GX72" s="527"/>
    </row>
    <row r="73" spans="2:206" s="530" customFormat="1" ht="32" customHeight="1" x14ac:dyDescent="0.35">
      <c r="B73" s="590"/>
      <c r="C73" s="591"/>
      <c r="D73" s="592"/>
      <c r="E73" s="593"/>
      <c r="F73" s="594"/>
      <c r="G73" s="595"/>
      <c r="H73" s="657" t="s">
        <v>186</v>
      </c>
      <c r="I73" s="658"/>
      <c r="J73" s="657" t="s">
        <v>187</v>
      </c>
      <c r="K73" s="658"/>
      <c r="L73" s="659" t="s">
        <v>168</v>
      </c>
      <c r="M73" s="659"/>
      <c r="N73" s="659" t="s">
        <v>224</v>
      </c>
      <c r="O73" s="660"/>
      <c r="GQ73" s="527"/>
      <c r="GR73" s="527"/>
      <c r="GS73" s="527"/>
      <c r="GT73" s="527"/>
      <c r="GU73" s="527"/>
      <c r="GV73" s="527"/>
      <c r="GW73" s="527"/>
      <c r="GX73" s="527"/>
    </row>
    <row r="74" spans="2:206" ht="15.5" customHeight="1" x14ac:dyDescent="0.35">
      <c r="B74" s="515" t="s">
        <v>212</v>
      </c>
      <c r="C74" s="516"/>
      <c r="D74" s="517"/>
      <c r="E74" s="518" t="s">
        <v>211</v>
      </c>
      <c r="F74" s="519"/>
      <c r="G74" s="520"/>
      <c r="H74" s="601" t="s">
        <v>41</v>
      </c>
      <c r="I74" s="601" t="s">
        <v>42</v>
      </c>
      <c r="J74" s="601" t="s">
        <v>41</v>
      </c>
      <c r="K74" s="601" t="s">
        <v>42</v>
      </c>
      <c r="L74" s="602"/>
      <c r="M74" s="602"/>
      <c r="N74" s="603" t="s">
        <v>14</v>
      </c>
      <c r="O74" s="604" t="s">
        <v>46</v>
      </c>
    </row>
    <row r="75" spans="2:206" ht="50" customHeight="1" x14ac:dyDescent="0.35">
      <c r="B75" s="521"/>
      <c r="C75" s="522"/>
      <c r="D75" s="523"/>
      <c r="E75" s="524"/>
      <c r="F75" s="525"/>
      <c r="G75" s="526"/>
      <c r="H75" s="740" t="str">
        <f>Summary!I18</f>
        <v>.</v>
      </c>
      <c r="I75" s="740" t="str">
        <f>Summary!J18</f>
        <v>.</v>
      </c>
      <c r="J75" s="741" t="str">
        <f>Summary!I19</f>
        <v>.</v>
      </c>
      <c r="K75" s="741" t="str">
        <f>Summary!J19</f>
        <v>.</v>
      </c>
      <c r="L75" s="605" t="s">
        <v>277</v>
      </c>
      <c r="M75" s="606"/>
      <c r="N75" s="747">
        <f>Budgeted_Enter_Data!D13</f>
        <v>0</v>
      </c>
      <c r="O75" s="748">
        <f>Expended_Enter_Data!D13</f>
        <v>0</v>
      </c>
      <c r="P75" s="661"/>
    </row>
    <row r="76" spans="2:206" ht="18" customHeight="1" x14ac:dyDescent="0.35">
      <c r="B76" s="608" t="s">
        <v>151</v>
      </c>
      <c r="C76" s="609"/>
      <c r="D76" s="609"/>
      <c r="E76" s="610"/>
      <c r="F76" s="610"/>
      <c r="G76" s="610"/>
      <c r="H76" s="610"/>
      <c r="I76" s="610"/>
      <c r="J76" s="610"/>
      <c r="K76" s="610"/>
      <c r="L76" s="610"/>
      <c r="M76" s="611"/>
      <c r="N76" s="611"/>
      <c r="O76" s="612"/>
    </row>
    <row r="77" spans="2:206" s="615" customFormat="1" ht="35.25" customHeight="1" thickBot="1" x14ac:dyDescent="0.4">
      <c r="B77" s="673" t="s">
        <v>213</v>
      </c>
      <c r="C77" s="674"/>
      <c r="D77" s="674"/>
      <c r="E77" s="675"/>
      <c r="F77" s="675"/>
      <c r="G77" s="675"/>
      <c r="H77" s="675"/>
      <c r="I77" s="675"/>
      <c r="J77" s="675"/>
      <c r="K77" s="675"/>
      <c r="L77" s="675"/>
      <c r="M77" s="676"/>
      <c r="N77" s="676"/>
      <c r="O77" s="677"/>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0"/>
      <c r="BS77" s="530"/>
      <c r="BT77" s="530"/>
      <c r="BU77" s="530"/>
      <c r="BV77" s="530"/>
      <c r="BW77" s="530"/>
      <c r="BX77" s="530"/>
      <c r="BY77" s="530"/>
      <c r="BZ77" s="530"/>
      <c r="CA77" s="530"/>
      <c r="CB77" s="530"/>
      <c r="CC77" s="530"/>
      <c r="CD77" s="530"/>
      <c r="CE77" s="530"/>
      <c r="CF77" s="530"/>
      <c r="CG77" s="530"/>
      <c r="CH77" s="530"/>
      <c r="CI77" s="530"/>
      <c r="CJ77" s="530"/>
      <c r="CK77" s="530"/>
      <c r="CL77" s="530"/>
      <c r="CM77" s="530"/>
      <c r="CN77" s="530"/>
      <c r="CO77" s="530"/>
      <c r="CP77" s="530"/>
      <c r="CQ77" s="530"/>
      <c r="CR77" s="530"/>
      <c r="CS77" s="530"/>
      <c r="CT77" s="530"/>
      <c r="CU77" s="530"/>
      <c r="CV77" s="530"/>
      <c r="CW77" s="530"/>
      <c r="CX77" s="530"/>
      <c r="CY77" s="530"/>
      <c r="CZ77" s="530"/>
      <c r="DA77" s="530"/>
      <c r="DB77" s="530"/>
      <c r="DC77" s="530"/>
      <c r="DD77" s="530"/>
      <c r="DE77" s="530"/>
      <c r="DF77" s="530"/>
      <c r="DG77" s="530"/>
      <c r="DH77" s="530"/>
      <c r="DI77" s="530"/>
      <c r="DJ77" s="530"/>
      <c r="DK77" s="530"/>
      <c r="DL77" s="530"/>
      <c r="DM77" s="530"/>
      <c r="DN77" s="530"/>
      <c r="DO77" s="530"/>
      <c r="DP77" s="530"/>
      <c r="DQ77" s="530"/>
      <c r="DR77" s="530"/>
      <c r="DS77" s="530"/>
      <c r="DT77" s="530"/>
      <c r="DU77" s="530"/>
      <c r="DV77" s="530"/>
      <c r="DW77" s="530"/>
      <c r="DX77" s="530"/>
      <c r="DY77" s="530"/>
      <c r="DZ77" s="530"/>
      <c r="EA77" s="530"/>
      <c r="EB77" s="530"/>
      <c r="EC77" s="530"/>
      <c r="ED77" s="530"/>
      <c r="EE77" s="530"/>
      <c r="EF77" s="530"/>
      <c r="EG77" s="530"/>
      <c r="EH77" s="530"/>
      <c r="EI77" s="530"/>
      <c r="EJ77" s="530"/>
      <c r="EK77" s="530"/>
      <c r="EL77" s="530"/>
      <c r="EM77" s="530"/>
      <c r="EN77" s="530"/>
      <c r="EO77" s="530"/>
      <c r="EP77" s="530"/>
      <c r="EQ77" s="530"/>
      <c r="ER77" s="530"/>
      <c r="ES77" s="530"/>
      <c r="ET77" s="530"/>
      <c r="EU77" s="530"/>
      <c r="EV77" s="530"/>
      <c r="EW77" s="530"/>
      <c r="EX77" s="530"/>
      <c r="EY77" s="530"/>
      <c r="EZ77" s="530"/>
      <c r="FA77" s="530"/>
      <c r="FB77" s="530"/>
      <c r="FC77" s="530"/>
      <c r="FD77" s="530"/>
      <c r="FE77" s="530"/>
      <c r="FF77" s="530"/>
      <c r="FG77" s="530"/>
      <c r="FH77" s="530"/>
      <c r="FI77" s="530"/>
      <c r="FJ77" s="530"/>
      <c r="FK77" s="530"/>
      <c r="FL77" s="530"/>
      <c r="FM77" s="530"/>
      <c r="FN77" s="530"/>
      <c r="FO77" s="530"/>
      <c r="FP77" s="530"/>
      <c r="FQ77" s="530"/>
      <c r="FR77" s="530"/>
      <c r="FS77" s="530"/>
      <c r="FT77" s="530"/>
      <c r="FU77" s="530"/>
      <c r="FV77" s="530"/>
      <c r="FW77" s="530"/>
      <c r="FX77" s="530"/>
      <c r="FY77" s="530"/>
      <c r="FZ77" s="530"/>
      <c r="GA77" s="530"/>
      <c r="GB77" s="530"/>
      <c r="GC77" s="530"/>
      <c r="GD77" s="530"/>
      <c r="GE77" s="530"/>
      <c r="GF77" s="530"/>
      <c r="GG77" s="530"/>
      <c r="GH77" s="530"/>
      <c r="GI77" s="530"/>
      <c r="GJ77" s="530"/>
      <c r="GK77" s="530"/>
      <c r="GL77" s="530"/>
      <c r="GM77" s="530"/>
      <c r="GN77" s="530"/>
      <c r="GO77" s="530"/>
      <c r="GP77" s="530"/>
      <c r="GQ77" s="530"/>
      <c r="GR77" s="530"/>
      <c r="GS77" s="530"/>
      <c r="GT77" s="530"/>
      <c r="GU77" s="530"/>
      <c r="GV77" s="530"/>
      <c r="GW77" s="530"/>
      <c r="GX77" s="530"/>
    </row>
    <row r="78" spans="2:206" s="615" customFormat="1" ht="5" customHeight="1" thickBot="1" x14ac:dyDescent="0.4">
      <c r="B78" s="678"/>
      <c r="C78" s="679"/>
      <c r="D78" s="679"/>
      <c r="E78" s="679"/>
      <c r="F78" s="679"/>
      <c r="G78" s="679"/>
      <c r="H78" s="679"/>
      <c r="I78" s="679"/>
      <c r="J78" s="679"/>
      <c r="K78" s="679"/>
      <c r="L78" s="679"/>
      <c r="M78" s="679"/>
      <c r="N78" s="679"/>
      <c r="O78" s="68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0"/>
      <c r="BX78" s="530"/>
      <c r="BY78" s="530"/>
      <c r="BZ78" s="530"/>
      <c r="CA78" s="530"/>
      <c r="CB78" s="530"/>
      <c r="CC78" s="530"/>
      <c r="CD78" s="530"/>
      <c r="CE78" s="530"/>
      <c r="CF78" s="530"/>
      <c r="CG78" s="530"/>
      <c r="CH78" s="530"/>
      <c r="CI78" s="530"/>
      <c r="CJ78" s="530"/>
      <c r="CK78" s="530"/>
      <c r="CL78" s="530"/>
      <c r="CM78" s="530"/>
      <c r="CN78" s="530"/>
      <c r="CO78" s="530"/>
      <c r="CP78" s="530"/>
      <c r="CQ78" s="530"/>
      <c r="CR78" s="530"/>
      <c r="CS78" s="530"/>
      <c r="CT78" s="530"/>
      <c r="CU78" s="530"/>
      <c r="CV78" s="530"/>
      <c r="CW78" s="530"/>
      <c r="CX78" s="530"/>
      <c r="CY78" s="530"/>
      <c r="CZ78" s="530"/>
      <c r="DA78" s="530"/>
      <c r="DB78" s="530"/>
      <c r="DC78" s="530"/>
      <c r="DD78" s="530"/>
      <c r="DE78" s="530"/>
      <c r="DF78" s="530"/>
      <c r="DG78" s="530"/>
      <c r="DH78" s="530"/>
      <c r="DI78" s="530"/>
      <c r="DJ78" s="530"/>
      <c r="DK78" s="530"/>
      <c r="DL78" s="530"/>
      <c r="DM78" s="530"/>
      <c r="DN78" s="530"/>
      <c r="DO78" s="530"/>
      <c r="DP78" s="530"/>
      <c r="DQ78" s="530"/>
      <c r="DR78" s="530"/>
      <c r="DS78" s="530"/>
      <c r="DT78" s="530"/>
      <c r="DU78" s="530"/>
      <c r="DV78" s="530"/>
      <c r="DW78" s="530"/>
      <c r="DX78" s="530"/>
      <c r="DY78" s="530"/>
      <c r="DZ78" s="530"/>
      <c r="EA78" s="530"/>
      <c r="EB78" s="530"/>
      <c r="EC78" s="530"/>
      <c r="ED78" s="530"/>
      <c r="EE78" s="530"/>
      <c r="EF78" s="530"/>
      <c r="EG78" s="530"/>
      <c r="EH78" s="530"/>
      <c r="EI78" s="530"/>
      <c r="EJ78" s="530"/>
      <c r="EK78" s="530"/>
      <c r="EL78" s="530"/>
      <c r="EM78" s="530"/>
      <c r="EN78" s="530"/>
      <c r="EO78" s="530"/>
      <c r="EP78" s="530"/>
      <c r="EQ78" s="530"/>
      <c r="ER78" s="530"/>
      <c r="ES78" s="530"/>
      <c r="ET78" s="530"/>
      <c r="EU78" s="530"/>
      <c r="EV78" s="530"/>
      <c r="EW78" s="530"/>
      <c r="EX78" s="530"/>
      <c r="EY78" s="530"/>
      <c r="EZ78" s="530"/>
      <c r="FA78" s="530"/>
      <c r="FB78" s="530"/>
      <c r="FC78" s="530"/>
      <c r="FD78" s="530"/>
      <c r="FE78" s="530"/>
      <c r="FF78" s="530"/>
      <c r="FG78" s="530"/>
      <c r="FH78" s="530"/>
      <c r="FI78" s="530"/>
      <c r="FJ78" s="530"/>
      <c r="FK78" s="530"/>
      <c r="FL78" s="530"/>
      <c r="FM78" s="530"/>
      <c r="FN78" s="530"/>
      <c r="FO78" s="530"/>
      <c r="FP78" s="530"/>
      <c r="FQ78" s="530"/>
      <c r="FR78" s="530"/>
      <c r="FS78" s="530"/>
      <c r="FT78" s="530"/>
      <c r="FU78" s="530"/>
      <c r="FV78" s="530"/>
      <c r="FW78" s="530"/>
      <c r="FX78" s="530"/>
      <c r="FY78" s="530"/>
      <c r="FZ78" s="530"/>
      <c r="GA78" s="530"/>
      <c r="GB78" s="530"/>
      <c r="GC78" s="530"/>
      <c r="GD78" s="530"/>
      <c r="GE78" s="530"/>
      <c r="GF78" s="530"/>
      <c r="GG78" s="530"/>
      <c r="GH78" s="530"/>
      <c r="GI78" s="530"/>
      <c r="GJ78" s="530"/>
      <c r="GK78" s="530"/>
      <c r="GL78" s="530"/>
      <c r="GM78" s="530"/>
      <c r="GN78" s="530"/>
      <c r="GO78" s="530"/>
      <c r="GP78" s="530"/>
      <c r="GQ78" s="530"/>
      <c r="GR78" s="530"/>
      <c r="GS78" s="530"/>
      <c r="GT78" s="530"/>
      <c r="GU78" s="530"/>
      <c r="GV78" s="530"/>
      <c r="GW78" s="530"/>
      <c r="GX78" s="530"/>
    </row>
    <row r="79" spans="2:206" ht="40.5" customHeight="1" thickBot="1" x14ac:dyDescent="0.4"/>
    <row r="80" spans="2:206" s="530" customFormat="1" ht="25" customHeight="1" x14ac:dyDescent="0.35">
      <c r="B80" s="620" t="s">
        <v>228</v>
      </c>
      <c r="C80" s="543"/>
      <c r="D80" s="543"/>
      <c r="E80" s="543"/>
      <c r="F80" s="543"/>
      <c r="G80" s="543"/>
      <c r="H80" s="543"/>
      <c r="I80" s="543"/>
      <c r="J80" s="543"/>
      <c r="K80" s="543"/>
      <c r="L80" s="543"/>
      <c r="M80" s="621"/>
      <c r="N80" s="622" t="s">
        <v>163</v>
      </c>
      <c r="O80" s="545" t="s">
        <v>162</v>
      </c>
      <c r="GQ80" s="527"/>
      <c r="GR80" s="527"/>
      <c r="GS80" s="527"/>
      <c r="GT80" s="527"/>
      <c r="GU80" s="527"/>
      <c r="GV80" s="527"/>
      <c r="GW80" s="527"/>
      <c r="GX80" s="527"/>
    </row>
    <row r="81" spans="2:206" s="530" customFormat="1" ht="14.5" customHeight="1" x14ac:dyDescent="0.35">
      <c r="B81" s="555" t="s">
        <v>166</v>
      </c>
      <c r="C81" s="556"/>
      <c r="D81" s="556"/>
      <c r="E81" s="625" t="s">
        <v>137</v>
      </c>
      <c r="F81" s="624"/>
      <c r="G81" s="694"/>
      <c r="H81" s="627"/>
      <c r="I81" s="695"/>
      <c r="J81" s="627"/>
      <c r="K81" s="628"/>
      <c r="L81" s="553" t="s">
        <v>138</v>
      </c>
      <c r="M81" s="696"/>
      <c r="N81" s="734">
        <f>Budgeted_Enter_Data!B14</f>
        <v>0</v>
      </c>
      <c r="O81" s="735">
        <f>Expended_Enter_Data!B14</f>
        <v>0</v>
      </c>
      <c r="GQ81" s="527"/>
      <c r="GR81" s="527"/>
      <c r="GS81" s="527"/>
      <c r="GT81" s="527"/>
      <c r="GU81" s="527"/>
      <c r="GV81" s="527"/>
      <c r="GW81" s="527"/>
      <c r="GX81" s="527"/>
    </row>
    <row r="82" spans="2:206" s="530" customFormat="1" ht="14.5" customHeight="1" x14ac:dyDescent="0.35">
      <c r="B82" s="631"/>
      <c r="C82" s="632"/>
      <c r="D82" s="632"/>
      <c r="E82" s="633"/>
      <c r="F82" s="632"/>
      <c r="G82" s="681"/>
      <c r="H82" s="682"/>
      <c r="I82" s="683"/>
      <c r="J82" s="670"/>
      <c r="K82" s="636"/>
      <c r="L82" s="562" t="s">
        <v>139</v>
      </c>
      <c r="M82" s="697"/>
      <c r="N82" s="734">
        <f>Budgeted_Enter_Data!C14</f>
        <v>0</v>
      </c>
      <c r="O82" s="735">
        <f>Expended_Enter_Data!C14</f>
        <v>0</v>
      </c>
      <c r="GQ82" s="527"/>
      <c r="GR82" s="527"/>
      <c r="GS82" s="527"/>
      <c r="GT82" s="527"/>
      <c r="GU82" s="527"/>
      <c r="GV82" s="527"/>
      <c r="GW82" s="527"/>
      <c r="GX82" s="527"/>
    </row>
    <row r="83" spans="2:206" s="530" customFormat="1" ht="14.5" customHeight="1" x14ac:dyDescent="0.35">
      <c r="B83" s="637" t="s">
        <v>266</v>
      </c>
      <c r="C83" s="638"/>
      <c r="D83" s="638"/>
      <c r="E83" s="638"/>
      <c r="F83" s="638"/>
      <c r="G83" s="638"/>
      <c r="H83" s="638"/>
      <c r="I83" s="639"/>
      <c r="J83" s="671"/>
      <c r="K83" s="641"/>
      <c r="L83" s="562" t="s">
        <v>140</v>
      </c>
      <c r="M83" s="563"/>
      <c r="N83" s="736">
        <f>Budgeted_Enter_Data!D14</f>
        <v>0</v>
      </c>
      <c r="O83" s="737">
        <f>Expended_Enter_Data!D14</f>
        <v>0</v>
      </c>
      <c r="GQ83" s="527"/>
      <c r="GR83" s="527"/>
      <c r="GS83" s="527"/>
      <c r="GT83" s="527"/>
      <c r="GU83" s="527"/>
      <c r="GV83" s="527"/>
      <c r="GW83" s="527"/>
      <c r="GX83" s="527"/>
    </row>
    <row r="84" spans="2:206" s="530" customFormat="1" ht="14.5" customHeight="1" x14ac:dyDescent="0.35">
      <c r="B84" s="569"/>
      <c r="C84" s="570"/>
      <c r="D84" s="570"/>
      <c r="E84" s="570"/>
      <c r="F84" s="570"/>
      <c r="G84" s="570"/>
      <c r="H84" s="570"/>
      <c r="I84" s="571"/>
      <c r="J84" s="671"/>
      <c r="K84" s="641"/>
      <c r="L84" s="562" t="s">
        <v>35</v>
      </c>
      <c r="M84" s="563"/>
      <c r="N84" s="734">
        <f>Budgeted_Enter_Data!E14</f>
        <v>0</v>
      </c>
      <c r="O84" s="735">
        <f>Expended_Enter_Data!E14</f>
        <v>0</v>
      </c>
      <c r="GQ84" s="527"/>
      <c r="GR84" s="527"/>
      <c r="GS84" s="527"/>
      <c r="GT84" s="527"/>
      <c r="GU84" s="527"/>
      <c r="GV84" s="527"/>
      <c r="GW84" s="527"/>
      <c r="GX84" s="527"/>
    </row>
    <row r="85" spans="2:206" s="530" customFormat="1" ht="14.5" customHeight="1" x14ac:dyDescent="0.35">
      <c r="B85" s="569"/>
      <c r="C85" s="570"/>
      <c r="D85" s="570"/>
      <c r="E85" s="570"/>
      <c r="F85" s="570"/>
      <c r="G85" s="570"/>
      <c r="H85" s="570"/>
      <c r="I85" s="571"/>
      <c r="J85" s="671"/>
      <c r="K85" s="641"/>
      <c r="L85" s="562" t="s">
        <v>36</v>
      </c>
      <c r="M85" s="563"/>
      <c r="N85" s="734">
        <f>Budgeted_Enter_Data!F14</f>
        <v>0</v>
      </c>
      <c r="O85" s="735">
        <f>Expended_Enter_Data!F14</f>
        <v>0</v>
      </c>
      <c r="GQ85" s="527"/>
      <c r="GR85" s="527"/>
      <c r="GS85" s="527"/>
      <c r="GT85" s="527"/>
      <c r="GU85" s="527"/>
      <c r="GV85" s="527"/>
      <c r="GW85" s="527"/>
      <c r="GX85" s="527"/>
    </row>
    <row r="86" spans="2:206" s="530" customFormat="1" ht="14.5" customHeight="1" x14ac:dyDescent="0.35">
      <c r="B86" s="642"/>
      <c r="C86" s="643"/>
      <c r="D86" s="643"/>
      <c r="E86" s="643"/>
      <c r="F86" s="643"/>
      <c r="G86" s="643"/>
      <c r="H86" s="643"/>
      <c r="I86" s="644"/>
      <c r="J86" s="672"/>
      <c r="K86" s="646"/>
      <c r="L86" s="577" t="s">
        <v>141</v>
      </c>
      <c r="M86" s="578"/>
      <c r="N86" s="738">
        <f>Budgeted_Enter_Data!G14</f>
        <v>0</v>
      </c>
      <c r="O86" s="739">
        <f>Expended_Enter_Data!G14</f>
        <v>0</v>
      </c>
      <c r="GQ86" s="527"/>
      <c r="GR86" s="527"/>
      <c r="GS86" s="527"/>
      <c r="GT86" s="527"/>
      <c r="GU86" s="527"/>
      <c r="GV86" s="527"/>
      <c r="GW86" s="527"/>
      <c r="GX86" s="527"/>
    </row>
    <row r="87" spans="2:206" s="530" customFormat="1" ht="14.5" customHeight="1" x14ac:dyDescent="0.35">
      <c r="B87" s="647" t="s">
        <v>142</v>
      </c>
      <c r="C87" s="648"/>
      <c r="D87" s="648"/>
      <c r="E87" s="649" t="s">
        <v>143</v>
      </c>
      <c r="F87" s="650"/>
      <c r="G87" s="651"/>
      <c r="H87" s="652" t="s">
        <v>144</v>
      </c>
      <c r="I87" s="653"/>
      <c r="J87" s="653"/>
      <c r="K87" s="654"/>
      <c r="L87" s="655" t="s">
        <v>145</v>
      </c>
      <c r="M87" s="655"/>
      <c r="N87" s="655" t="s">
        <v>146</v>
      </c>
      <c r="O87" s="656"/>
      <c r="GQ87" s="527"/>
      <c r="GR87" s="527"/>
      <c r="GS87" s="527"/>
      <c r="GT87" s="527"/>
      <c r="GU87" s="527"/>
      <c r="GV87" s="527"/>
      <c r="GW87" s="527"/>
      <c r="GX87" s="527"/>
    </row>
    <row r="88" spans="2:206" s="530" customFormat="1" ht="32" customHeight="1" x14ac:dyDescent="0.35">
      <c r="B88" s="590"/>
      <c r="C88" s="591"/>
      <c r="D88" s="592"/>
      <c r="E88" s="593"/>
      <c r="F88" s="594"/>
      <c r="G88" s="595"/>
      <c r="H88" s="657" t="s">
        <v>186</v>
      </c>
      <c r="I88" s="658"/>
      <c r="J88" s="657" t="s">
        <v>187</v>
      </c>
      <c r="K88" s="658"/>
      <c r="L88" s="659" t="s">
        <v>168</v>
      </c>
      <c r="M88" s="659"/>
      <c r="N88" s="659" t="s">
        <v>224</v>
      </c>
      <c r="O88" s="660"/>
      <c r="GQ88" s="527"/>
      <c r="GR88" s="527"/>
      <c r="GS88" s="527"/>
      <c r="GT88" s="527"/>
      <c r="GU88" s="527"/>
      <c r="GV88" s="527"/>
      <c r="GW88" s="527"/>
      <c r="GX88" s="527"/>
    </row>
    <row r="89" spans="2:206" ht="15.5" customHeight="1" x14ac:dyDescent="0.35">
      <c r="B89" s="515" t="s">
        <v>273</v>
      </c>
      <c r="C89" s="516"/>
      <c r="D89" s="517"/>
      <c r="E89" s="518" t="s">
        <v>214</v>
      </c>
      <c r="F89" s="519"/>
      <c r="G89" s="520"/>
      <c r="H89" s="601" t="s">
        <v>41</v>
      </c>
      <c r="I89" s="601" t="s">
        <v>42</v>
      </c>
      <c r="J89" s="601" t="s">
        <v>41</v>
      </c>
      <c r="K89" s="601" t="s">
        <v>42</v>
      </c>
      <c r="L89" s="602"/>
      <c r="M89" s="602"/>
      <c r="N89" s="603" t="s">
        <v>14</v>
      </c>
      <c r="O89" s="604" t="s">
        <v>46</v>
      </c>
    </row>
    <row r="90" spans="2:206" ht="39" customHeight="1" x14ac:dyDescent="0.35">
      <c r="B90" s="521"/>
      <c r="C90" s="522"/>
      <c r="D90" s="523"/>
      <c r="E90" s="524"/>
      <c r="F90" s="525"/>
      <c r="G90" s="526"/>
      <c r="H90" s="740" t="str">
        <f>Summary!I20</f>
        <v>.</v>
      </c>
      <c r="I90" s="740" t="str">
        <f>Summary!J20</f>
        <v>.</v>
      </c>
      <c r="J90" s="741" t="str">
        <f>Summary!I21</f>
        <v>.</v>
      </c>
      <c r="K90" s="741" t="str">
        <f>Summary!J21</f>
        <v>.</v>
      </c>
      <c r="L90" s="605" t="s">
        <v>277</v>
      </c>
      <c r="M90" s="606"/>
      <c r="N90" s="747">
        <f>Budgeted_Enter_Data!D14</f>
        <v>0</v>
      </c>
      <c r="O90" s="748">
        <f>Expended_Enter_Data!D14</f>
        <v>0</v>
      </c>
      <c r="P90" s="661"/>
    </row>
    <row r="91" spans="2:206" ht="18" customHeight="1" x14ac:dyDescent="0.35">
      <c r="B91" s="608" t="s">
        <v>151</v>
      </c>
      <c r="C91" s="609"/>
      <c r="D91" s="609"/>
      <c r="E91" s="610"/>
      <c r="F91" s="610"/>
      <c r="G91" s="610"/>
      <c r="H91" s="610"/>
      <c r="I91" s="610"/>
      <c r="J91" s="610"/>
      <c r="K91" s="610"/>
      <c r="L91" s="610"/>
      <c r="M91" s="611"/>
      <c r="N91" s="611"/>
      <c r="O91" s="612"/>
    </row>
    <row r="92" spans="2:206" s="615" customFormat="1" ht="35.25" customHeight="1" thickBot="1" x14ac:dyDescent="0.4">
      <c r="B92" s="673" t="s">
        <v>215</v>
      </c>
      <c r="C92" s="674"/>
      <c r="D92" s="674"/>
      <c r="E92" s="675"/>
      <c r="F92" s="675"/>
      <c r="G92" s="675"/>
      <c r="H92" s="675"/>
      <c r="I92" s="675"/>
      <c r="J92" s="675"/>
      <c r="K92" s="675"/>
      <c r="L92" s="675"/>
      <c r="M92" s="676"/>
      <c r="N92" s="676"/>
      <c r="O92" s="677"/>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c r="CG92" s="530"/>
      <c r="CH92" s="530"/>
      <c r="CI92" s="530"/>
      <c r="CJ92" s="530"/>
      <c r="CK92" s="530"/>
      <c r="CL92" s="530"/>
      <c r="CM92" s="530"/>
      <c r="CN92" s="530"/>
      <c r="CO92" s="530"/>
      <c r="CP92" s="530"/>
      <c r="CQ92" s="530"/>
      <c r="CR92" s="530"/>
      <c r="CS92" s="530"/>
      <c r="CT92" s="530"/>
      <c r="CU92" s="530"/>
      <c r="CV92" s="530"/>
      <c r="CW92" s="530"/>
      <c r="CX92" s="530"/>
      <c r="CY92" s="530"/>
      <c r="CZ92" s="530"/>
      <c r="DA92" s="530"/>
      <c r="DB92" s="530"/>
      <c r="DC92" s="530"/>
      <c r="DD92" s="530"/>
      <c r="DE92" s="530"/>
      <c r="DF92" s="530"/>
      <c r="DG92" s="530"/>
      <c r="DH92" s="530"/>
      <c r="DI92" s="530"/>
      <c r="DJ92" s="530"/>
      <c r="DK92" s="530"/>
      <c r="DL92" s="530"/>
      <c r="DM92" s="530"/>
      <c r="DN92" s="530"/>
      <c r="DO92" s="530"/>
      <c r="DP92" s="530"/>
      <c r="DQ92" s="530"/>
      <c r="DR92" s="530"/>
      <c r="DS92" s="530"/>
      <c r="DT92" s="530"/>
      <c r="DU92" s="530"/>
      <c r="DV92" s="530"/>
      <c r="DW92" s="530"/>
      <c r="DX92" s="530"/>
      <c r="DY92" s="530"/>
      <c r="DZ92" s="530"/>
      <c r="EA92" s="530"/>
      <c r="EB92" s="530"/>
      <c r="EC92" s="530"/>
      <c r="ED92" s="530"/>
      <c r="EE92" s="530"/>
      <c r="EF92" s="530"/>
      <c r="EG92" s="530"/>
      <c r="EH92" s="530"/>
      <c r="EI92" s="530"/>
      <c r="EJ92" s="530"/>
      <c r="EK92" s="530"/>
      <c r="EL92" s="530"/>
      <c r="EM92" s="530"/>
      <c r="EN92" s="530"/>
      <c r="EO92" s="530"/>
      <c r="EP92" s="530"/>
      <c r="EQ92" s="530"/>
      <c r="ER92" s="530"/>
      <c r="ES92" s="530"/>
      <c r="ET92" s="530"/>
      <c r="EU92" s="530"/>
      <c r="EV92" s="530"/>
      <c r="EW92" s="530"/>
      <c r="EX92" s="530"/>
      <c r="EY92" s="530"/>
      <c r="EZ92" s="530"/>
      <c r="FA92" s="530"/>
      <c r="FB92" s="530"/>
      <c r="FC92" s="530"/>
      <c r="FD92" s="530"/>
      <c r="FE92" s="530"/>
      <c r="FF92" s="530"/>
      <c r="FG92" s="530"/>
      <c r="FH92" s="530"/>
      <c r="FI92" s="530"/>
      <c r="FJ92" s="530"/>
      <c r="FK92" s="530"/>
      <c r="FL92" s="530"/>
      <c r="FM92" s="530"/>
      <c r="FN92" s="530"/>
      <c r="FO92" s="530"/>
      <c r="FP92" s="530"/>
      <c r="FQ92" s="530"/>
      <c r="FR92" s="530"/>
      <c r="FS92" s="530"/>
      <c r="FT92" s="530"/>
      <c r="FU92" s="530"/>
      <c r="FV92" s="530"/>
      <c r="FW92" s="530"/>
      <c r="FX92" s="530"/>
      <c r="FY92" s="530"/>
      <c r="FZ92" s="530"/>
      <c r="GA92" s="530"/>
      <c r="GB92" s="530"/>
      <c r="GC92" s="530"/>
      <c r="GD92" s="530"/>
      <c r="GE92" s="530"/>
      <c r="GF92" s="530"/>
      <c r="GG92" s="530"/>
      <c r="GH92" s="530"/>
      <c r="GI92" s="530"/>
      <c r="GJ92" s="530"/>
      <c r="GK92" s="530"/>
      <c r="GL92" s="530"/>
      <c r="GM92" s="530"/>
      <c r="GN92" s="530"/>
      <c r="GO92" s="530"/>
      <c r="GP92" s="530"/>
      <c r="GQ92" s="530"/>
      <c r="GR92" s="530"/>
      <c r="GS92" s="530"/>
      <c r="GT92" s="530"/>
      <c r="GU92" s="530"/>
      <c r="GV92" s="530"/>
      <c r="GW92" s="530"/>
      <c r="GX92" s="530"/>
    </row>
    <row r="93" spans="2:206" s="615" customFormat="1" ht="5" customHeight="1" thickBot="1" x14ac:dyDescent="0.4">
      <c r="B93" s="678"/>
      <c r="C93" s="679"/>
      <c r="D93" s="679"/>
      <c r="E93" s="679"/>
      <c r="F93" s="679"/>
      <c r="G93" s="679"/>
      <c r="H93" s="679"/>
      <c r="I93" s="679"/>
      <c r="J93" s="679"/>
      <c r="K93" s="679"/>
      <c r="L93" s="679"/>
      <c r="M93" s="679"/>
      <c r="N93" s="679"/>
      <c r="O93" s="68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0"/>
      <c r="BX93" s="530"/>
      <c r="BY93" s="530"/>
      <c r="BZ93" s="530"/>
      <c r="CA93" s="530"/>
      <c r="CB93" s="530"/>
      <c r="CC93" s="530"/>
      <c r="CD93" s="530"/>
      <c r="CE93" s="530"/>
      <c r="CF93" s="530"/>
      <c r="CG93" s="530"/>
      <c r="CH93" s="530"/>
      <c r="CI93" s="530"/>
      <c r="CJ93" s="530"/>
      <c r="CK93" s="530"/>
      <c r="CL93" s="530"/>
      <c r="CM93" s="530"/>
      <c r="CN93" s="530"/>
      <c r="CO93" s="530"/>
      <c r="CP93" s="530"/>
      <c r="CQ93" s="530"/>
      <c r="CR93" s="530"/>
      <c r="CS93" s="530"/>
      <c r="CT93" s="530"/>
      <c r="CU93" s="530"/>
      <c r="CV93" s="530"/>
      <c r="CW93" s="530"/>
      <c r="CX93" s="530"/>
      <c r="CY93" s="530"/>
      <c r="CZ93" s="530"/>
      <c r="DA93" s="530"/>
      <c r="DB93" s="530"/>
      <c r="DC93" s="530"/>
      <c r="DD93" s="530"/>
      <c r="DE93" s="530"/>
      <c r="DF93" s="530"/>
      <c r="DG93" s="530"/>
      <c r="DH93" s="530"/>
      <c r="DI93" s="530"/>
      <c r="DJ93" s="530"/>
      <c r="DK93" s="530"/>
      <c r="DL93" s="530"/>
      <c r="DM93" s="530"/>
      <c r="DN93" s="530"/>
      <c r="DO93" s="530"/>
      <c r="DP93" s="530"/>
      <c r="DQ93" s="530"/>
      <c r="DR93" s="530"/>
      <c r="DS93" s="530"/>
      <c r="DT93" s="530"/>
      <c r="DU93" s="530"/>
      <c r="DV93" s="530"/>
      <c r="DW93" s="530"/>
      <c r="DX93" s="530"/>
      <c r="DY93" s="530"/>
      <c r="DZ93" s="530"/>
      <c r="EA93" s="530"/>
      <c r="EB93" s="530"/>
      <c r="EC93" s="530"/>
      <c r="ED93" s="530"/>
      <c r="EE93" s="530"/>
      <c r="EF93" s="530"/>
      <c r="EG93" s="530"/>
      <c r="EH93" s="530"/>
      <c r="EI93" s="530"/>
      <c r="EJ93" s="530"/>
      <c r="EK93" s="530"/>
      <c r="EL93" s="530"/>
      <c r="EM93" s="530"/>
      <c r="EN93" s="530"/>
      <c r="EO93" s="530"/>
      <c r="EP93" s="530"/>
      <c r="EQ93" s="530"/>
      <c r="ER93" s="530"/>
      <c r="ES93" s="530"/>
      <c r="ET93" s="530"/>
      <c r="EU93" s="530"/>
      <c r="EV93" s="530"/>
      <c r="EW93" s="530"/>
      <c r="EX93" s="530"/>
      <c r="EY93" s="530"/>
      <c r="EZ93" s="530"/>
      <c r="FA93" s="530"/>
      <c r="FB93" s="530"/>
      <c r="FC93" s="530"/>
      <c r="FD93" s="530"/>
      <c r="FE93" s="530"/>
      <c r="FF93" s="530"/>
      <c r="FG93" s="530"/>
      <c r="FH93" s="530"/>
      <c r="FI93" s="530"/>
      <c r="FJ93" s="530"/>
      <c r="FK93" s="530"/>
      <c r="FL93" s="530"/>
      <c r="FM93" s="530"/>
      <c r="FN93" s="530"/>
      <c r="FO93" s="530"/>
      <c r="FP93" s="530"/>
      <c r="FQ93" s="530"/>
      <c r="FR93" s="530"/>
      <c r="FS93" s="530"/>
      <c r="FT93" s="530"/>
      <c r="FU93" s="530"/>
      <c r="FV93" s="530"/>
      <c r="FW93" s="530"/>
      <c r="FX93" s="530"/>
      <c r="FY93" s="530"/>
      <c r="FZ93" s="530"/>
      <c r="GA93" s="530"/>
      <c r="GB93" s="530"/>
      <c r="GC93" s="530"/>
      <c r="GD93" s="530"/>
      <c r="GE93" s="530"/>
      <c r="GF93" s="530"/>
      <c r="GG93" s="530"/>
      <c r="GH93" s="530"/>
      <c r="GI93" s="530"/>
      <c r="GJ93" s="530"/>
      <c r="GK93" s="530"/>
      <c r="GL93" s="530"/>
      <c r="GM93" s="530"/>
      <c r="GN93" s="530"/>
      <c r="GO93" s="530"/>
      <c r="GP93" s="530"/>
      <c r="GQ93" s="530"/>
      <c r="GR93" s="530"/>
      <c r="GS93" s="530"/>
      <c r="GT93" s="530"/>
      <c r="GU93" s="530"/>
      <c r="GV93" s="530"/>
      <c r="GW93" s="530"/>
      <c r="GX93" s="530"/>
    </row>
    <row r="94" spans="2:206" ht="40.5" customHeight="1" thickBot="1" x14ac:dyDescent="0.4"/>
    <row r="95" spans="2:206" s="530" customFormat="1" ht="25" customHeight="1" x14ac:dyDescent="0.35">
      <c r="B95" s="620" t="s">
        <v>229</v>
      </c>
      <c r="C95" s="543"/>
      <c r="D95" s="543"/>
      <c r="E95" s="543"/>
      <c r="F95" s="543"/>
      <c r="G95" s="543"/>
      <c r="H95" s="543"/>
      <c r="I95" s="543"/>
      <c r="J95" s="543"/>
      <c r="K95" s="543"/>
      <c r="L95" s="543"/>
      <c r="M95" s="621"/>
      <c r="N95" s="622" t="s">
        <v>163</v>
      </c>
      <c r="O95" s="545" t="s">
        <v>162</v>
      </c>
      <c r="GQ95" s="527"/>
      <c r="GR95" s="527"/>
      <c r="GS95" s="527"/>
      <c r="GT95" s="527"/>
      <c r="GU95" s="527"/>
      <c r="GV95" s="527"/>
      <c r="GW95" s="527"/>
      <c r="GX95" s="527"/>
    </row>
    <row r="96" spans="2:206" s="530" customFormat="1" ht="14.5" customHeight="1" x14ac:dyDescent="0.35">
      <c r="B96" s="555" t="s">
        <v>167</v>
      </c>
      <c r="C96" s="556"/>
      <c r="D96" s="556"/>
      <c r="E96" s="625" t="s">
        <v>137</v>
      </c>
      <c r="F96" s="624"/>
      <c r="G96" s="694"/>
      <c r="H96" s="627"/>
      <c r="I96" s="695"/>
      <c r="J96" s="627"/>
      <c r="K96" s="628"/>
      <c r="L96" s="553" t="s">
        <v>138</v>
      </c>
      <c r="M96" s="554"/>
      <c r="N96" s="734">
        <f>Budgeted_Enter_Data!B15</f>
        <v>0</v>
      </c>
      <c r="O96" s="735">
        <f>Expended_Enter_Data!B15</f>
        <v>0</v>
      </c>
      <c r="GQ96" s="527"/>
      <c r="GR96" s="527"/>
      <c r="GS96" s="527"/>
      <c r="GT96" s="527"/>
      <c r="GU96" s="527"/>
      <c r="GV96" s="527"/>
      <c r="GW96" s="527"/>
      <c r="GX96" s="527"/>
    </row>
    <row r="97" spans="2:206" s="530" customFormat="1" ht="14.5" customHeight="1" x14ac:dyDescent="0.35">
      <c r="B97" s="631"/>
      <c r="C97" s="632"/>
      <c r="D97" s="632"/>
      <c r="E97" s="633"/>
      <c r="F97" s="632"/>
      <c r="G97" s="681"/>
      <c r="H97" s="682"/>
      <c r="I97" s="683"/>
      <c r="J97" s="635"/>
      <c r="K97" s="636"/>
      <c r="L97" s="562" t="s">
        <v>139</v>
      </c>
      <c r="M97" s="563"/>
      <c r="N97" s="734">
        <f>Budgeted_Enter_Data!C15</f>
        <v>0</v>
      </c>
      <c r="O97" s="735">
        <f>Expended_Enter_Data!C15</f>
        <v>0</v>
      </c>
      <c r="GQ97" s="527"/>
      <c r="GR97" s="527"/>
      <c r="GS97" s="527"/>
      <c r="GT97" s="527"/>
      <c r="GU97" s="527"/>
      <c r="GV97" s="527"/>
      <c r="GW97" s="527"/>
      <c r="GX97" s="527"/>
    </row>
    <row r="98" spans="2:206" s="530" customFormat="1" ht="14.5" customHeight="1" x14ac:dyDescent="0.35">
      <c r="B98" s="637" t="s">
        <v>216</v>
      </c>
      <c r="C98" s="638"/>
      <c r="D98" s="638"/>
      <c r="E98" s="638"/>
      <c r="F98" s="638"/>
      <c r="G98" s="638"/>
      <c r="H98" s="638"/>
      <c r="I98" s="639"/>
      <c r="J98" s="671"/>
      <c r="K98" s="641"/>
      <c r="L98" s="562" t="s">
        <v>140</v>
      </c>
      <c r="M98" s="563"/>
      <c r="N98" s="736">
        <f>Budgeted_Enter_Data!D15</f>
        <v>0</v>
      </c>
      <c r="O98" s="737">
        <f>Expended_Enter_Data!D15</f>
        <v>0</v>
      </c>
      <c r="GQ98" s="527"/>
      <c r="GR98" s="527"/>
      <c r="GS98" s="527"/>
      <c r="GT98" s="527"/>
      <c r="GU98" s="527"/>
      <c r="GV98" s="527"/>
      <c r="GW98" s="527"/>
      <c r="GX98" s="527"/>
    </row>
    <row r="99" spans="2:206" s="530" customFormat="1" ht="14.5" customHeight="1" x14ac:dyDescent="0.35">
      <c r="B99" s="569"/>
      <c r="C99" s="570"/>
      <c r="D99" s="570"/>
      <c r="E99" s="570"/>
      <c r="F99" s="570"/>
      <c r="G99" s="570"/>
      <c r="H99" s="570"/>
      <c r="I99" s="571"/>
      <c r="J99" s="671"/>
      <c r="K99" s="641"/>
      <c r="L99" s="562" t="s">
        <v>35</v>
      </c>
      <c r="M99" s="563"/>
      <c r="N99" s="734">
        <f>Budgeted_Enter_Data!E15</f>
        <v>0</v>
      </c>
      <c r="O99" s="735">
        <f>Expended_Enter_Data!E15</f>
        <v>0</v>
      </c>
      <c r="GQ99" s="527"/>
      <c r="GR99" s="527"/>
      <c r="GS99" s="527"/>
      <c r="GT99" s="527"/>
      <c r="GU99" s="527"/>
      <c r="GV99" s="527"/>
      <c r="GW99" s="527"/>
      <c r="GX99" s="527"/>
    </row>
    <row r="100" spans="2:206" s="530" customFormat="1" ht="14.5" customHeight="1" x14ac:dyDescent="0.35">
      <c r="B100" s="569"/>
      <c r="C100" s="570"/>
      <c r="D100" s="570"/>
      <c r="E100" s="570"/>
      <c r="F100" s="570"/>
      <c r="G100" s="570"/>
      <c r="H100" s="570"/>
      <c r="I100" s="571"/>
      <c r="J100" s="671"/>
      <c r="K100" s="641"/>
      <c r="L100" s="562" t="s">
        <v>36</v>
      </c>
      <c r="M100" s="563"/>
      <c r="N100" s="734">
        <f>Budgeted_Enter_Data!F15</f>
        <v>0</v>
      </c>
      <c r="O100" s="735">
        <f>Expended_Enter_Data!F15</f>
        <v>0</v>
      </c>
      <c r="GQ100" s="527"/>
      <c r="GR100" s="527"/>
      <c r="GS100" s="527"/>
      <c r="GT100" s="527"/>
      <c r="GU100" s="527"/>
      <c r="GV100" s="527"/>
      <c r="GW100" s="527"/>
      <c r="GX100" s="527"/>
    </row>
    <row r="101" spans="2:206" s="530" customFormat="1" ht="14.5" customHeight="1" x14ac:dyDescent="0.35">
      <c r="B101" s="642"/>
      <c r="C101" s="643"/>
      <c r="D101" s="643"/>
      <c r="E101" s="643"/>
      <c r="F101" s="643"/>
      <c r="G101" s="643"/>
      <c r="H101" s="643"/>
      <c r="I101" s="644"/>
      <c r="J101" s="672"/>
      <c r="K101" s="646"/>
      <c r="L101" s="577" t="s">
        <v>141</v>
      </c>
      <c r="M101" s="578"/>
      <c r="N101" s="734">
        <f>Budgeted_Enter_Data!G15</f>
        <v>0</v>
      </c>
      <c r="O101" s="735">
        <f>Expended_Enter_Data!G15</f>
        <v>0</v>
      </c>
      <c r="GQ101" s="527"/>
      <c r="GR101" s="527"/>
      <c r="GS101" s="527"/>
      <c r="GT101" s="527"/>
      <c r="GU101" s="527"/>
      <c r="GV101" s="527"/>
      <c r="GW101" s="527"/>
      <c r="GX101" s="527"/>
    </row>
    <row r="102" spans="2:206" s="530" customFormat="1" ht="14.5" customHeight="1" x14ac:dyDescent="0.35">
      <c r="B102" s="647" t="s">
        <v>142</v>
      </c>
      <c r="C102" s="648"/>
      <c r="D102" s="648"/>
      <c r="E102" s="649" t="s">
        <v>143</v>
      </c>
      <c r="F102" s="650"/>
      <c r="G102" s="651"/>
      <c r="H102" s="652" t="s">
        <v>144</v>
      </c>
      <c r="I102" s="653"/>
      <c r="J102" s="653"/>
      <c r="K102" s="654"/>
      <c r="L102" s="655" t="s">
        <v>145</v>
      </c>
      <c r="M102" s="655"/>
      <c r="N102" s="655" t="s">
        <v>146</v>
      </c>
      <c r="O102" s="656"/>
      <c r="GQ102" s="527"/>
      <c r="GR102" s="527"/>
      <c r="GS102" s="527"/>
      <c r="GT102" s="527"/>
      <c r="GU102" s="527"/>
      <c r="GV102" s="527"/>
      <c r="GW102" s="527"/>
      <c r="GX102" s="527"/>
    </row>
    <row r="103" spans="2:206" s="530" customFormat="1" ht="31.5" customHeight="1" x14ac:dyDescent="0.35">
      <c r="B103" s="590"/>
      <c r="C103" s="591"/>
      <c r="D103" s="592"/>
      <c r="E103" s="593"/>
      <c r="F103" s="594"/>
      <c r="G103" s="595"/>
      <c r="H103" s="657" t="s">
        <v>186</v>
      </c>
      <c r="I103" s="658"/>
      <c r="J103" s="657" t="s">
        <v>187</v>
      </c>
      <c r="K103" s="658"/>
      <c r="L103" s="659" t="s">
        <v>168</v>
      </c>
      <c r="M103" s="659"/>
      <c r="N103" s="659" t="s">
        <v>188</v>
      </c>
      <c r="O103" s="660"/>
      <c r="GQ103" s="527"/>
      <c r="GR103" s="527"/>
      <c r="GS103" s="527"/>
      <c r="GT103" s="527"/>
      <c r="GU103" s="527"/>
      <c r="GV103" s="527"/>
      <c r="GW103" s="527"/>
      <c r="GX103" s="527"/>
    </row>
    <row r="104" spans="2:206" ht="15.5" customHeight="1" x14ac:dyDescent="0.35">
      <c r="B104" s="515" t="s">
        <v>217</v>
      </c>
      <c r="C104" s="516"/>
      <c r="D104" s="517"/>
      <c r="E104" s="518" t="s">
        <v>270</v>
      </c>
      <c r="F104" s="519"/>
      <c r="G104" s="520"/>
      <c r="H104" s="601" t="s">
        <v>41</v>
      </c>
      <c r="I104" s="601" t="s">
        <v>42</v>
      </c>
      <c r="J104" s="601" t="s">
        <v>41</v>
      </c>
      <c r="K104" s="601" t="s">
        <v>42</v>
      </c>
      <c r="L104" s="602"/>
      <c r="M104" s="602"/>
      <c r="N104" s="603" t="s">
        <v>14</v>
      </c>
      <c r="O104" s="604" t="s">
        <v>46</v>
      </c>
    </row>
    <row r="105" spans="2:206" ht="80" customHeight="1" x14ac:dyDescent="0.35">
      <c r="B105" s="521"/>
      <c r="C105" s="522"/>
      <c r="D105" s="523"/>
      <c r="E105" s="524"/>
      <c r="F105" s="525"/>
      <c r="G105" s="526"/>
      <c r="H105" s="740" t="str">
        <f>Summary!I22</f>
        <v>.</v>
      </c>
      <c r="I105" s="740" t="str">
        <f>Summary!J22</f>
        <v>.</v>
      </c>
      <c r="J105" s="741" t="str">
        <f>Summary!I23</f>
        <v>.</v>
      </c>
      <c r="K105" s="741" t="str">
        <f>Summary!J23</f>
        <v>.</v>
      </c>
      <c r="L105" s="605" t="s">
        <v>277</v>
      </c>
      <c r="M105" s="606"/>
      <c r="N105" s="747">
        <f>Budgeted_Enter_Data!D15</f>
        <v>0</v>
      </c>
      <c r="O105" s="748">
        <f>Expended_Enter_Data!D15</f>
        <v>0</v>
      </c>
      <c r="P105" s="661"/>
    </row>
    <row r="106" spans="2:206" ht="18" customHeight="1" x14ac:dyDescent="0.35">
      <c r="B106" s="608" t="s">
        <v>151</v>
      </c>
      <c r="C106" s="609"/>
      <c r="D106" s="609"/>
      <c r="E106" s="610"/>
      <c r="F106" s="610"/>
      <c r="G106" s="610"/>
      <c r="H106" s="610"/>
      <c r="I106" s="610"/>
      <c r="J106" s="610"/>
      <c r="K106" s="610"/>
      <c r="L106" s="610"/>
      <c r="M106" s="611"/>
      <c r="N106" s="611"/>
      <c r="O106" s="612"/>
    </row>
    <row r="107" spans="2:206" s="615" customFormat="1" ht="35.25" customHeight="1" thickBot="1" x14ac:dyDescent="0.4">
      <c r="B107" s="673" t="s">
        <v>218</v>
      </c>
      <c r="C107" s="674"/>
      <c r="D107" s="674"/>
      <c r="E107" s="675"/>
      <c r="F107" s="675"/>
      <c r="G107" s="675"/>
      <c r="H107" s="675"/>
      <c r="I107" s="675"/>
      <c r="J107" s="675"/>
      <c r="K107" s="675"/>
      <c r="L107" s="675"/>
      <c r="M107" s="676"/>
      <c r="N107" s="676"/>
      <c r="O107" s="677"/>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c r="BR107" s="530"/>
      <c r="BS107" s="530"/>
      <c r="BT107" s="530"/>
      <c r="BU107" s="530"/>
      <c r="BV107" s="530"/>
      <c r="BW107" s="530"/>
      <c r="BX107" s="530"/>
      <c r="BY107" s="530"/>
      <c r="BZ107" s="530"/>
      <c r="CA107" s="530"/>
      <c r="CB107" s="530"/>
      <c r="CC107" s="530"/>
      <c r="CD107" s="530"/>
      <c r="CE107" s="530"/>
      <c r="CF107" s="530"/>
      <c r="CG107" s="530"/>
      <c r="CH107" s="530"/>
      <c r="CI107" s="530"/>
      <c r="CJ107" s="530"/>
      <c r="CK107" s="530"/>
      <c r="CL107" s="530"/>
      <c r="CM107" s="530"/>
      <c r="CN107" s="530"/>
      <c r="CO107" s="530"/>
      <c r="CP107" s="530"/>
      <c r="CQ107" s="530"/>
      <c r="CR107" s="530"/>
      <c r="CS107" s="530"/>
      <c r="CT107" s="530"/>
      <c r="CU107" s="530"/>
      <c r="CV107" s="530"/>
      <c r="CW107" s="530"/>
      <c r="CX107" s="530"/>
      <c r="CY107" s="530"/>
      <c r="CZ107" s="530"/>
      <c r="DA107" s="530"/>
      <c r="DB107" s="530"/>
      <c r="DC107" s="530"/>
      <c r="DD107" s="530"/>
      <c r="DE107" s="530"/>
      <c r="DF107" s="530"/>
      <c r="DG107" s="530"/>
      <c r="DH107" s="530"/>
      <c r="DI107" s="530"/>
      <c r="DJ107" s="530"/>
      <c r="DK107" s="530"/>
      <c r="DL107" s="530"/>
      <c r="DM107" s="530"/>
      <c r="DN107" s="530"/>
      <c r="DO107" s="530"/>
      <c r="DP107" s="530"/>
      <c r="DQ107" s="530"/>
      <c r="DR107" s="530"/>
      <c r="DS107" s="530"/>
      <c r="DT107" s="530"/>
      <c r="DU107" s="530"/>
      <c r="DV107" s="530"/>
      <c r="DW107" s="530"/>
      <c r="DX107" s="530"/>
      <c r="DY107" s="530"/>
      <c r="DZ107" s="530"/>
      <c r="EA107" s="530"/>
      <c r="EB107" s="530"/>
      <c r="EC107" s="530"/>
      <c r="ED107" s="530"/>
      <c r="EE107" s="530"/>
      <c r="EF107" s="530"/>
      <c r="EG107" s="530"/>
      <c r="EH107" s="530"/>
      <c r="EI107" s="530"/>
      <c r="EJ107" s="530"/>
      <c r="EK107" s="530"/>
      <c r="EL107" s="530"/>
      <c r="EM107" s="530"/>
      <c r="EN107" s="530"/>
      <c r="EO107" s="530"/>
      <c r="EP107" s="530"/>
      <c r="EQ107" s="530"/>
      <c r="ER107" s="530"/>
      <c r="ES107" s="530"/>
      <c r="ET107" s="530"/>
      <c r="EU107" s="530"/>
      <c r="EV107" s="530"/>
      <c r="EW107" s="530"/>
      <c r="EX107" s="530"/>
      <c r="EY107" s="530"/>
      <c r="EZ107" s="530"/>
      <c r="FA107" s="530"/>
      <c r="FB107" s="530"/>
      <c r="FC107" s="530"/>
      <c r="FD107" s="530"/>
      <c r="FE107" s="530"/>
      <c r="FF107" s="530"/>
      <c r="FG107" s="530"/>
      <c r="FH107" s="530"/>
      <c r="FI107" s="530"/>
      <c r="FJ107" s="530"/>
      <c r="FK107" s="530"/>
      <c r="FL107" s="530"/>
      <c r="FM107" s="530"/>
      <c r="FN107" s="530"/>
      <c r="FO107" s="530"/>
      <c r="FP107" s="530"/>
      <c r="FQ107" s="530"/>
      <c r="FR107" s="530"/>
      <c r="FS107" s="530"/>
      <c r="FT107" s="530"/>
      <c r="FU107" s="530"/>
      <c r="FV107" s="530"/>
      <c r="FW107" s="530"/>
      <c r="FX107" s="530"/>
      <c r="FY107" s="530"/>
      <c r="FZ107" s="530"/>
      <c r="GA107" s="530"/>
      <c r="GB107" s="530"/>
      <c r="GC107" s="530"/>
      <c r="GD107" s="530"/>
      <c r="GE107" s="530"/>
      <c r="GF107" s="530"/>
      <c r="GG107" s="530"/>
      <c r="GH107" s="530"/>
      <c r="GI107" s="530"/>
      <c r="GJ107" s="530"/>
      <c r="GK107" s="530"/>
      <c r="GL107" s="530"/>
      <c r="GM107" s="530"/>
      <c r="GN107" s="530"/>
      <c r="GO107" s="530"/>
      <c r="GP107" s="530"/>
      <c r="GQ107" s="530"/>
      <c r="GR107" s="530"/>
      <c r="GS107" s="530"/>
      <c r="GT107" s="530"/>
      <c r="GU107" s="530"/>
      <c r="GV107" s="530"/>
      <c r="GW107" s="530"/>
      <c r="GX107" s="530"/>
    </row>
    <row r="108" spans="2:206" s="615" customFormat="1" ht="5" customHeight="1" thickBot="1" x14ac:dyDescent="0.4">
      <c r="B108" s="678"/>
      <c r="C108" s="679"/>
      <c r="D108" s="679"/>
      <c r="E108" s="679"/>
      <c r="F108" s="679"/>
      <c r="G108" s="679"/>
      <c r="H108" s="679"/>
      <c r="I108" s="679"/>
      <c r="J108" s="679"/>
      <c r="K108" s="679"/>
      <c r="L108" s="679"/>
      <c r="M108" s="679"/>
      <c r="N108" s="679"/>
      <c r="O108" s="68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530"/>
      <c r="BQ108" s="530"/>
      <c r="BR108" s="530"/>
      <c r="BS108" s="530"/>
      <c r="BT108" s="530"/>
      <c r="BU108" s="530"/>
      <c r="BV108" s="530"/>
      <c r="BW108" s="530"/>
      <c r="BX108" s="530"/>
      <c r="BY108" s="530"/>
      <c r="BZ108" s="530"/>
      <c r="CA108" s="530"/>
      <c r="CB108" s="530"/>
      <c r="CC108" s="530"/>
      <c r="CD108" s="530"/>
      <c r="CE108" s="530"/>
      <c r="CF108" s="530"/>
      <c r="CG108" s="530"/>
      <c r="CH108" s="530"/>
      <c r="CI108" s="530"/>
      <c r="CJ108" s="530"/>
      <c r="CK108" s="530"/>
      <c r="CL108" s="530"/>
      <c r="CM108" s="530"/>
      <c r="CN108" s="530"/>
      <c r="CO108" s="530"/>
      <c r="CP108" s="530"/>
      <c r="CQ108" s="530"/>
      <c r="CR108" s="530"/>
      <c r="CS108" s="530"/>
      <c r="CT108" s="530"/>
      <c r="CU108" s="530"/>
      <c r="CV108" s="530"/>
      <c r="CW108" s="530"/>
      <c r="CX108" s="530"/>
      <c r="CY108" s="530"/>
      <c r="CZ108" s="530"/>
      <c r="DA108" s="530"/>
      <c r="DB108" s="530"/>
      <c r="DC108" s="530"/>
      <c r="DD108" s="530"/>
      <c r="DE108" s="530"/>
      <c r="DF108" s="530"/>
      <c r="DG108" s="530"/>
      <c r="DH108" s="530"/>
      <c r="DI108" s="530"/>
      <c r="DJ108" s="530"/>
      <c r="DK108" s="530"/>
      <c r="DL108" s="530"/>
      <c r="DM108" s="530"/>
      <c r="DN108" s="530"/>
      <c r="DO108" s="530"/>
      <c r="DP108" s="530"/>
      <c r="DQ108" s="530"/>
      <c r="DR108" s="530"/>
      <c r="DS108" s="530"/>
      <c r="DT108" s="530"/>
      <c r="DU108" s="530"/>
      <c r="DV108" s="530"/>
      <c r="DW108" s="530"/>
      <c r="DX108" s="530"/>
      <c r="DY108" s="530"/>
      <c r="DZ108" s="530"/>
      <c r="EA108" s="530"/>
      <c r="EB108" s="530"/>
      <c r="EC108" s="530"/>
      <c r="ED108" s="530"/>
      <c r="EE108" s="530"/>
      <c r="EF108" s="530"/>
      <c r="EG108" s="530"/>
      <c r="EH108" s="530"/>
      <c r="EI108" s="530"/>
      <c r="EJ108" s="530"/>
      <c r="EK108" s="530"/>
      <c r="EL108" s="530"/>
      <c r="EM108" s="530"/>
      <c r="EN108" s="530"/>
      <c r="EO108" s="530"/>
      <c r="EP108" s="530"/>
      <c r="EQ108" s="530"/>
      <c r="ER108" s="530"/>
      <c r="ES108" s="530"/>
      <c r="ET108" s="530"/>
      <c r="EU108" s="530"/>
      <c r="EV108" s="530"/>
      <c r="EW108" s="530"/>
      <c r="EX108" s="530"/>
      <c r="EY108" s="530"/>
      <c r="EZ108" s="530"/>
      <c r="FA108" s="530"/>
      <c r="FB108" s="530"/>
      <c r="FC108" s="530"/>
      <c r="FD108" s="530"/>
      <c r="FE108" s="530"/>
      <c r="FF108" s="530"/>
      <c r="FG108" s="530"/>
      <c r="FH108" s="530"/>
      <c r="FI108" s="530"/>
      <c r="FJ108" s="530"/>
      <c r="FK108" s="530"/>
      <c r="FL108" s="530"/>
      <c r="FM108" s="530"/>
      <c r="FN108" s="530"/>
      <c r="FO108" s="530"/>
      <c r="FP108" s="530"/>
      <c r="FQ108" s="530"/>
      <c r="FR108" s="530"/>
      <c r="FS108" s="530"/>
      <c r="FT108" s="530"/>
      <c r="FU108" s="530"/>
      <c r="FV108" s="530"/>
      <c r="FW108" s="530"/>
      <c r="FX108" s="530"/>
      <c r="FY108" s="530"/>
      <c r="FZ108" s="530"/>
      <c r="GA108" s="530"/>
      <c r="GB108" s="530"/>
      <c r="GC108" s="530"/>
      <c r="GD108" s="530"/>
      <c r="GE108" s="530"/>
      <c r="GF108" s="530"/>
      <c r="GG108" s="530"/>
      <c r="GH108" s="530"/>
      <c r="GI108" s="530"/>
      <c r="GJ108" s="530"/>
      <c r="GK108" s="530"/>
      <c r="GL108" s="530"/>
      <c r="GM108" s="530"/>
      <c r="GN108" s="530"/>
      <c r="GO108" s="530"/>
      <c r="GP108" s="530"/>
      <c r="GQ108" s="530"/>
      <c r="GR108" s="530"/>
      <c r="GS108" s="530"/>
      <c r="GT108" s="530"/>
      <c r="GU108" s="530"/>
      <c r="GV108" s="530"/>
      <c r="GW108" s="530"/>
      <c r="GX108" s="530"/>
    </row>
    <row r="109" spans="2:206" ht="40.5" customHeight="1" thickBot="1" x14ac:dyDescent="0.4"/>
    <row r="110" spans="2:206" s="530" customFormat="1" ht="25" customHeight="1" x14ac:dyDescent="0.35">
      <c r="B110" s="620" t="s">
        <v>230</v>
      </c>
      <c r="C110" s="543"/>
      <c r="D110" s="543"/>
      <c r="E110" s="543"/>
      <c r="F110" s="543"/>
      <c r="G110" s="543"/>
      <c r="H110" s="543"/>
      <c r="I110" s="543"/>
      <c r="J110" s="543"/>
      <c r="K110" s="543"/>
      <c r="L110" s="543"/>
      <c r="M110" s="621"/>
      <c r="N110" s="622" t="s">
        <v>163</v>
      </c>
      <c r="O110" s="545" t="s">
        <v>162</v>
      </c>
      <c r="GQ110" s="527"/>
      <c r="GR110" s="527"/>
      <c r="GS110" s="527"/>
      <c r="GT110" s="527"/>
      <c r="GU110" s="527"/>
      <c r="GV110" s="527"/>
      <c r="GW110" s="527"/>
      <c r="GX110" s="527"/>
    </row>
    <row r="111" spans="2:206" s="530" customFormat="1" ht="14.5" customHeight="1" x14ac:dyDescent="0.35">
      <c r="B111" s="555" t="s">
        <v>155</v>
      </c>
      <c r="C111" s="556"/>
      <c r="D111" s="556"/>
      <c r="E111" s="625" t="s">
        <v>137</v>
      </c>
      <c r="F111" s="624"/>
      <c r="G111" s="694"/>
      <c r="H111" s="627"/>
      <c r="I111" s="695"/>
      <c r="J111" s="627"/>
      <c r="K111" s="628"/>
      <c r="L111" s="553" t="s">
        <v>138</v>
      </c>
      <c r="M111" s="554"/>
      <c r="N111" s="734">
        <f>Budgeted_Enter_Data!B16</f>
        <v>0</v>
      </c>
      <c r="O111" s="735">
        <f>Expended_Enter_Data!B16</f>
        <v>0</v>
      </c>
      <c r="GQ111" s="527"/>
      <c r="GR111" s="527"/>
      <c r="GS111" s="527"/>
      <c r="GT111" s="527"/>
      <c r="GU111" s="527"/>
      <c r="GV111" s="527"/>
      <c r="GW111" s="527"/>
      <c r="GX111" s="527"/>
    </row>
    <row r="112" spans="2:206" s="530" customFormat="1" ht="14.5" customHeight="1" x14ac:dyDescent="0.35">
      <c r="B112" s="631"/>
      <c r="C112" s="632"/>
      <c r="D112" s="632"/>
      <c r="E112" s="633"/>
      <c r="F112" s="632"/>
      <c r="G112" s="681"/>
      <c r="H112" s="682"/>
      <c r="I112" s="683"/>
      <c r="J112" s="670"/>
      <c r="K112" s="636"/>
      <c r="L112" s="562" t="s">
        <v>139</v>
      </c>
      <c r="M112" s="563"/>
      <c r="N112" s="734">
        <f>Budgeted_Enter_Data!C16</f>
        <v>0</v>
      </c>
      <c r="O112" s="735">
        <f>Expended_Enter_Data!C16</f>
        <v>0</v>
      </c>
      <c r="GQ112" s="527"/>
      <c r="GR112" s="527"/>
      <c r="GS112" s="527"/>
      <c r="GT112" s="527"/>
      <c r="GU112" s="527"/>
      <c r="GV112" s="527"/>
      <c r="GW112" s="527"/>
      <c r="GX112" s="527"/>
    </row>
    <row r="113" spans="2:206" s="530" customFormat="1" ht="14.5" customHeight="1" x14ac:dyDescent="0.35">
      <c r="B113" s="637" t="s">
        <v>267</v>
      </c>
      <c r="C113" s="638"/>
      <c r="D113" s="638"/>
      <c r="E113" s="638"/>
      <c r="F113" s="638"/>
      <c r="G113" s="638"/>
      <c r="H113" s="638"/>
      <c r="I113" s="639"/>
      <c r="J113" s="671"/>
      <c r="K113" s="641"/>
      <c r="L113" s="562" t="s">
        <v>140</v>
      </c>
      <c r="M113" s="563"/>
      <c r="N113" s="736">
        <f>Budgeted_Enter_Data!D16</f>
        <v>0</v>
      </c>
      <c r="O113" s="737">
        <f>Expended_Enter_Data!D16</f>
        <v>0</v>
      </c>
      <c r="GQ113" s="527"/>
      <c r="GR113" s="527"/>
      <c r="GS113" s="527"/>
      <c r="GT113" s="527"/>
      <c r="GU113" s="527"/>
      <c r="GV113" s="527"/>
      <c r="GW113" s="527"/>
      <c r="GX113" s="527"/>
    </row>
    <row r="114" spans="2:206" s="530" customFormat="1" ht="14.5" customHeight="1" x14ac:dyDescent="0.35">
      <c r="B114" s="569"/>
      <c r="C114" s="570"/>
      <c r="D114" s="570"/>
      <c r="E114" s="570"/>
      <c r="F114" s="570"/>
      <c r="G114" s="570"/>
      <c r="H114" s="570"/>
      <c r="I114" s="571"/>
      <c r="J114" s="671"/>
      <c r="K114" s="641"/>
      <c r="L114" s="562" t="s">
        <v>35</v>
      </c>
      <c r="M114" s="563"/>
      <c r="N114" s="734">
        <f>Budgeted_Enter_Data!E16</f>
        <v>0</v>
      </c>
      <c r="O114" s="735">
        <f>Expended_Enter_Data!E16</f>
        <v>0</v>
      </c>
      <c r="GQ114" s="527"/>
      <c r="GR114" s="527"/>
      <c r="GS114" s="527"/>
      <c r="GT114" s="527"/>
      <c r="GU114" s="527"/>
      <c r="GV114" s="527"/>
      <c r="GW114" s="527"/>
      <c r="GX114" s="527"/>
    </row>
    <row r="115" spans="2:206" s="530" customFormat="1" ht="14.5" customHeight="1" x14ac:dyDescent="0.35">
      <c r="B115" s="569"/>
      <c r="C115" s="570"/>
      <c r="D115" s="570"/>
      <c r="E115" s="570"/>
      <c r="F115" s="570"/>
      <c r="G115" s="570"/>
      <c r="H115" s="570"/>
      <c r="I115" s="571"/>
      <c r="J115" s="671"/>
      <c r="K115" s="641"/>
      <c r="L115" s="562" t="s">
        <v>36</v>
      </c>
      <c r="M115" s="563"/>
      <c r="N115" s="734">
        <f>Budgeted_Enter_Data!F16</f>
        <v>0</v>
      </c>
      <c r="O115" s="735">
        <f>Expended_Enter_Data!F16</f>
        <v>0</v>
      </c>
      <c r="GQ115" s="527"/>
      <c r="GR115" s="527"/>
      <c r="GS115" s="527"/>
      <c r="GT115" s="527"/>
      <c r="GU115" s="527"/>
      <c r="GV115" s="527"/>
      <c r="GW115" s="527"/>
      <c r="GX115" s="527"/>
    </row>
    <row r="116" spans="2:206" s="530" customFormat="1" ht="14.5" customHeight="1" x14ac:dyDescent="0.35">
      <c r="B116" s="642"/>
      <c r="C116" s="643"/>
      <c r="D116" s="643"/>
      <c r="E116" s="643"/>
      <c r="F116" s="643"/>
      <c r="G116" s="643"/>
      <c r="H116" s="643"/>
      <c r="I116" s="644"/>
      <c r="J116" s="672"/>
      <c r="K116" s="646"/>
      <c r="L116" s="577" t="s">
        <v>141</v>
      </c>
      <c r="M116" s="578"/>
      <c r="N116" s="734">
        <f>Budgeted_Enter_Data!G16</f>
        <v>0</v>
      </c>
      <c r="O116" s="735">
        <f>Expended_Enter_Data!G16</f>
        <v>0</v>
      </c>
      <c r="GQ116" s="527"/>
      <c r="GR116" s="527"/>
      <c r="GS116" s="527"/>
      <c r="GT116" s="527"/>
      <c r="GU116" s="527"/>
      <c r="GV116" s="527"/>
      <c r="GW116" s="527"/>
      <c r="GX116" s="527"/>
    </row>
    <row r="117" spans="2:206" s="530" customFormat="1" ht="14.5" customHeight="1" x14ac:dyDescent="0.35">
      <c r="B117" s="647" t="s">
        <v>142</v>
      </c>
      <c r="C117" s="648"/>
      <c r="D117" s="648"/>
      <c r="E117" s="649" t="s">
        <v>143</v>
      </c>
      <c r="F117" s="650"/>
      <c r="G117" s="651"/>
      <c r="H117" s="652" t="s">
        <v>144</v>
      </c>
      <c r="I117" s="653"/>
      <c r="J117" s="653"/>
      <c r="K117" s="654"/>
      <c r="L117" s="655" t="s">
        <v>145</v>
      </c>
      <c r="M117" s="655"/>
      <c r="N117" s="655" t="s">
        <v>146</v>
      </c>
      <c r="O117" s="656"/>
      <c r="GQ117" s="527"/>
      <c r="GR117" s="527"/>
      <c r="GS117" s="527"/>
      <c r="GT117" s="527"/>
      <c r="GU117" s="527"/>
      <c r="GV117" s="527"/>
      <c r="GW117" s="527"/>
      <c r="GX117" s="527"/>
    </row>
    <row r="118" spans="2:206" s="530" customFormat="1" ht="32" customHeight="1" x14ac:dyDescent="0.35">
      <c r="B118" s="590"/>
      <c r="C118" s="591"/>
      <c r="D118" s="592"/>
      <c r="E118" s="593"/>
      <c r="F118" s="594"/>
      <c r="G118" s="595"/>
      <c r="H118" s="657" t="s">
        <v>186</v>
      </c>
      <c r="I118" s="658"/>
      <c r="J118" s="657" t="s">
        <v>187</v>
      </c>
      <c r="K118" s="658"/>
      <c r="L118" s="659" t="s">
        <v>168</v>
      </c>
      <c r="M118" s="659"/>
      <c r="N118" s="659" t="s">
        <v>224</v>
      </c>
      <c r="O118" s="660"/>
      <c r="GQ118" s="527"/>
      <c r="GR118" s="527"/>
      <c r="GS118" s="527"/>
      <c r="GT118" s="527"/>
      <c r="GU118" s="527"/>
      <c r="GV118" s="527"/>
      <c r="GW118" s="527"/>
      <c r="GX118" s="527"/>
    </row>
    <row r="119" spans="2:206" ht="15.5" customHeight="1" x14ac:dyDescent="0.35">
      <c r="B119" s="515" t="s">
        <v>268</v>
      </c>
      <c r="C119" s="516"/>
      <c r="D119" s="517"/>
      <c r="E119" s="518" t="s">
        <v>269</v>
      </c>
      <c r="F119" s="519"/>
      <c r="G119" s="520"/>
      <c r="H119" s="601" t="s">
        <v>41</v>
      </c>
      <c r="I119" s="601" t="s">
        <v>42</v>
      </c>
      <c r="J119" s="601" t="s">
        <v>41</v>
      </c>
      <c r="K119" s="601" t="s">
        <v>42</v>
      </c>
      <c r="L119" s="602"/>
      <c r="M119" s="602"/>
      <c r="N119" s="603" t="s">
        <v>14</v>
      </c>
      <c r="O119" s="604" t="s">
        <v>46</v>
      </c>
    </row>
    <row r="120" spans="2:206" ht="149.5" customHeight="1" x14ac:dyDescent="0.35">
      <c r="B120" s="521"/>
      <c r="C120" s="522"/>
      <c r="D120" s="523"/>
      <c r="E120" s="524"/>
      <c r="F120" s="525"/>
      <c r="G120" s="526"/>
      <c r="H120" s="740" t="str">
        <f>Summary!I24</f>
        <v>.</v>
      </c>
      <c r="I120" s="740" t="str">
        <f>Summary!J24</f>
        <v>.</v>
      </c>
      <c r="J120" s="741" t="str">
        <f>Summary!I25</f>
        <v>.</v>
      </c>
      <c r="K120" s="741" t="str">
        <f>Summary!J25</f>
        <v>.</v>
      </c>
      <c r="L120" s="605" t="s">
        <v>277</v>
      </c>
      <c r="M120" s="606"/>
      <c r="N120" s="747">
        <f>Budgeted_Enter_Data!D16</f>
        <v>0</v>
      </c>
      <c r="O120" s="748">
        <f>Expended_Enter_Data!D16</f>
        <v>0</v>
      </c>
      <c r="P120" s="661"/>
    </row>
    <row r="121" spans="2:206" ht="18" customHeight="1" x14ac:dyDescent="0.35">
      <c r="B121" s="608" t="s">
        <v>151</v>
      </c>
      <c r="C121" s="609"/>
      <c r="D121" s="609"/>
      <c r="E121" s="610"/>
      <c r="F121" s="610"/>
      <c r="G121" s="610"/>
      <c r="H121" s="610"/>
      <c r="I121" s="610"/>
      <c r="J121" s="610"/>
      <c r="K121" s="610"/>
      <c r="L121" s="610"/>
      <c r="M121" s="611"/>
      <c r="N121" s="611"/>
      <c r="O121" s="612"/>
    </row>
    <row r="122" spans="2:206" s="615" customFormat="1" ht="35" customHeight="1" thickBot="1" x14ac:dyDescent="0.4">
      <c r="B122" s="673" t="s">
        <v>271</v>
      </c>
      <c r="C122" s="674"/>
      <c r="D122" s="674"/>
      <c r="E122" s="675"/>
      <c r="F122" s="675"/>
      <c r="G122" s="675"/>
      <c r="H122" s="675"/>
      <c r="I122" s="675"/>
      <c r="J122" s="675"/>
      <c r="K122" s="675"/>
      <c r="L122" s="675"/>
      <c r="M122" s="676"/>
      <c r="N122" s="676"/>
      <c r="O122" s="677"/>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0"/>
      <c r="BJ122" s="530"/>
      <c r="BK122" s="530"/>
      <c r="BL122" s="530"/>
      <c r="BM122" s="530"/>
      <c r="BN122" s="530"/>
      <c r="BO122" s="530"/>
      <c r="BP122" s="530"/>
      <c r="BQ122" s="530"/>
      <c r="BR122" s="530"/>
      <c r="BS122" s="530"/>
      <c r="BT122" s="530"/>
      <c r="BU122" s="530"/>
      <c r="BV122" s="530"/>
      <c r="BW122" s="530"/>
      <c r="BX122" s="530"/>
      <c r="BY122" s="530"/>
      <c r="BZ122" s="530"/>
      <c r="CA122" s="530"/>
      <c r="CB122" s="530"/>
      <c r="CC122" s="530"/>
      <c r="CD122" s="530"/>
      <c r="CE122" s="530"/>
      <c r="CF122" s="530"/>
      <c r="CG122" s="530"/>
      <c r="CH122" s="530"/>
      <c r="CI122" s="530"/>
      <c r="CJ122" s="530"/>
      <c r="CK122" s="530"/>
      <c r="CL122" s="530"/>
      <c r="CM122" s="530"/>
      <c r="CN122" s="530"/>
      <c r="CO122" s="530"/>
      <c r="CP122" s="530"/>
      <c r="CQ122" s="530"/>
      <c r="CR122" s="530"/>
      <c r="CS122" s="530"/>
      <c r="CT122" s="530"/>
      <c r="CU122" s="530"/>
      <c r="CV122" s="530"/>
      <c r="CW122" s="530"/>
      <c r="CX122" s="530"/>
      <c r="CY122" s="530"/>
      <c r="CZ122" s="530"/>
      <c r="DA122" s="530"/>
      <c r="DB122" s="530"/>
      <c r="DC122" s="530"/>
      <c r="DD122" s="530"/>
      <c r="DE122" s="530"/>
      <c r="DF122" s="530"/>
      <c r="DG122" s="530"/>
      <c r="DH122" s="530"/>
      <c r="DI122" s="530"/>
      <c r="DJ122" s="530"/>
      <c r="DK122" s="530"/>
      <c r="DL122" s="530"/>
      <c r="DM122" s="530"/>
      <c r="DN122" s="530"/>
      <c r="DO122" s="530"/>
      <c r="DP122" s="530"/>
      <c r="DQ122" s="530"/>
      <c r="DR122" s="530"/>
      <c r="DS122" s="530"/>
      <c r="DT122" s="530"/>
      <c r="DU122" s="530"/>
      <c r="DV122" s="530"/>
      <c r="DW122" s="530"/>
      <c r="DX122" s="530"/>
      <c r="DY122" s="530"/>
      <c r="DZ122" s="530"/>
      <c r="EA122" s="530"/>
      <c r="EB122" s="530"/>
      <c r="EC122" s="530"/>
      <c r="ED122" s="530"/>
      <c r="EE122" s="530"/>
      <c r="EF122" s="530"/>
      <c r="EG122" s="530"/>
      <c r="EH122" s="530"/>
      <c r="EI122" s="530"/>
      <c r="EJ122" s="530"/>
      <c r="EK122" s="530"/>
      <c r="EL122" s="530"/>
      <c r="EM122" s="530"/>
      <c r="EN122" s="530"/>
      <c r="EO122" s="530"/>
      <c r="EP122" s="530"/>
      <c r="EQ122" s="530"/>
      <c r="ER122" s="530"/>
      <c r="ES122" s="530"/>
      <c r="ET122" s="530"/>
      <c r="EU122" s="530"/>
      <c r="EV122" s="530"/>
      <c r="EW122" s="530"/>
      <c r="EX122" s="530"/>
      <c r="EY122" s="530"/>
      <c r="EZ122" s="530"/>
      <c r="FA122" s="530"/>
      <c r="FB122" s="530"/>
      <c r="FC122" s="530"/>
      <c r="FD122" s="530"/>
      <c r="FE122" s="530"/>
      <c r="FF122" s="530"/>
      <c r="FG122" s="530"/>
      <c r="FH122" s="530"/>
      <c r="FI122" s="530"/>
      <c r="FJ122" s="530"/>
      <c r="FK122" s="530"/>
      <c r="FL122" s="530"/>
      <c r="FM122" s="530"/>
      <c r="FN122" s="530"/>
      <c r="FO122" s="530"/>
      <c r="FP122" s="530"/>
      <c r="FQ122" s="530"/>
      <c r="FR122" s="530"/>
      <c r="FS122" s="530"/>
      <c r="FT122" s="530"/>
      <c r="FU122" s="530"/>
      <c r="FV122" s="530"/>
      <c r="FW122" s="530"/>
      <c r="FX122" s="530"/>
      <c r="FY122" s="530"/>
      <c r="FZ122" s="530"/>
      <c r="GA122" s="530"/>
      <c r="GB122" s="530"/>
      <c r="GC122" s="530"/>
      <c r="GD122" s="530"/>
      <c r="GE122" s="530"/>
      <c r="GF122" s="530"/>
      <c r="GG122" s="530"/>
      <c r="GH122" s="530"/>
      <c r="GI122" s="530"/>
      <c r="GJ122" s="530"/>
      <c r="GK122" s="530"/>
      <c r="GL122" s="530"/>
      <c r="GM122" s="530"/>
      <c r="GN122" s="530"/>
      <c r="GO122" s="530"/>
      <c r="GP122" s="530"/>
      <c r="GQ122" s="530"/>
      <c r="GR122" s="530"/>
      <c r="GS122" s="530"/>
      <c r="GT122" s="530"/>
      <c r="GU122" s="530"/>
      <c r="GV122" s="530"/>
      <c r="GW122" s="530"/>
      <c r="GX122" s="530"/>
    </row>
    <row r="123" spans="2:206" s="615" customFormat="1" ht="5.5" customHeight="1" thickBot="1" x14ac:dyDescent="0.4">
      <c r="B123" s="678"/>
      <c r="C123" s="679"/>
      <c r="D123" s="679"/>
      <c r="E123" s="679"/>
      <c r="F123" s="679"/>
      <c r="G123" s="679"/>
      <c r="H123" s="679"/>
      <c r="I123" s="679"/>
      <c r="J123" s="679"/>
      <c r="K123" s="679"/>
      <c r="L123" s="679"/>
      <c r="M123" s="679"/>
      <c r="N123" s="679"/>
      <c r="O123" s="68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0"/>
      <c r="BR123" s="530"/>
      <c r="BS123" s="530"/>
      <c r="BT123" s="530"/>
      <c r="BU123" s="530"/>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0"/>
      <c r="CR123" s="530"/>
      <c r="CS123" s="530"/>
      <c r="CT123" s="530"/>
      <c r="CU123" s="530"/>
      <c r="CV123" s="530"/>
      <c r="CW123" s="530"/>
      <c r="CX123" s="530"/>
      <c r="CY123" s="530"/>
      <c r="CZ123" s="530"/>
      <c r="DA123" s="530"/>
      <c r="DB123" s="530"/>
      <c r="DC123" s="530"/>
      <c r="DD123" s="530"/>
      <c r="DE123" s="530"/>
      <c r="DF123" s="530"/>
      <c r="DG123" s="530"/>
      <c r="DH123" s="530"/>
      <c r="DI123" s="530"/>
      <c r="DJ123" s="530"/>
      <c r="DK123" s="530"/>
      <c r="DL123" s="530"/>
      <c r="DM123" s="530"/>
      <c r="DN123" s="530"/>
      <c r="DO123" s="530"/>
      <c r="DP123" s="530"/>
      <c r="DQ123" s="530"/>
      <c r="DR123" s="530"/>
      <c r="DS123" s="530"/>
      <c r="DT123" s="530"/>
      <c r="DU123" s="530"/>
      <c r="DV123" s="530"/>
      <c r="DW123" s="530"/>
      <c r="DX123" s="530"/>
      <c r="DY123" s="530"/>
      <c r="DZ123" s="530"/>
      <c r="EA123" s="530"/>
      <c r="EB123" s="530"/>
      <c r="EC123" s="530"/>
      <c r="ED123" s="530"/>
      <c r="EE123" s="530"/>
      <c r="EF123" s="530"/>
      <c r="EG123" s="530"/>
      <c r="EH123" s="530"/>
      <c r="EI123" s="530"/>
      <c r="EJ123" s="530"/>
      <c r="EK123" s="530"/>
      <c r="EL123" s="530"/>
      <c r="EM123" s="530"/>
      <c r="EN123" s="530"/>
      <c r="EO123" s="530"/>
      <c r="EP123" s="530"/>
      <c r="EQ123" s="530"/>
      <c r="ER123" s="530"/>
      <c r="ES123" s="530"/>
      <c r="ET123" s="530"/>
      <c r="EU123" s="530"/>
      <c r="EV123" s="530"/>
      <c r="EW123" s="530"/>
      <c r="EX123" s="530"/>
      <c r="EY123" s="530"/>
      <c r="EZ123" s="530"/>
      <c r="FA123" s="530"/>
      <c r="FB123" s="530"/>
      <c r="FC123" s="530"/>
      <c r="FD123" s="530"/>
      <c r="FE123" s="530"/>
      <c r="FF123" s="530"/>
      <c r="FG123" s="530"/>
      <c r="FH123" s="530"/>
      <c r="FI123" s="530"/>
      <c r="FJ123" s="530"/>
      <c r="FK123" s="530"/>
      <c r="FL123" s="530"/>
      <c r="FM123" s="530"/>
      <c r="FN123" s="530"/>
      <c r="FO123" s="530"/>
      <c r="FP123" s="530"/>
      <c r="FQ123" s="530"/>
      <c r="FR123" s="530"/>
      <c r="FS123" s="530"/>
      <c r="FT123" s="530"/>
      <c r="FU123" s="530"/>
      <c r="FV123" s="530"/>
      <c r="FW123" s="530"/>
      <c r="FX123" s="530"/>
      <c r="FY123" s="530"/>
      <c r="FZ123" s="530"/>
      <c r="GA123" s="530"/>
      <c r="GB123" s="530"/>
      <c r="GC123" s="530"/>
      <c r="GD123" s="530"/>
      <c r="GE123" s="530"/>
      <c r="GF123" s="530"/>
      <c r="GG123" s="530"/>
      <c r="GH123" s="530"/>
      <c r="GI123" s="530"/>
      <c r="GJ123" s="530"/>
      <c r="GK123" s="530"/>
      <c r="GL123" s="530"/>
      <c r="GM123" s="530"/>
      <c r="GN123" s="530"/>
      <c r="GO123" s="530"/>
      <c r="GP123" s="530"/>
      <c r="GQ123" s="530"/>
      <c r="GR123" s="530"/>
      <c r="GS123" s="530"/>
      <c r="GT123" s="530"/>
      <c r="GU123" s="530"/>
      <c r="GV123" s="530"/>
      <c r="GW123" s="530"/>
      <c r="GX123" s="530"/>
    </row>
    <row r="124" spans="2:206" ht="40.5" customHeight="1" thickBot="1" x14ac:dyDescent="0.4"/>
    <row r="125" spans="2:206" ht="18.5" x14ac:dyDescent="0.35">
      <c r="B125" s="620" t="s">
        <v>231</v>
      </c>
      <c r="C125" s="543"/>
      <c r="D125" s="543"/>
      <c r="E125" s="543"/>
      <c r="F125" s="543"/>
      <c r="G125" s="543"/>
      <c r="H125" s="543"/>
      <c r="I125" s="543"/>
      <c r="J125" s="543"/>
      <c r="K125" s="543"/>
      <c r="L125" s="543"/>
      <c r="M125" s="621"/>
      <c r="N125" s="622" t="s">
        <v>163</v>
      </c>
      <c r="O125" s="545" t="s">
        <v>162</v>
      </c>
    </row>
    <row r="126" spans="2:206" x14ac:dyDescent="0.35">
      <c r="B126" s="555" t="s">
        <v>156</v>
      </c>
      <c r="C126" s="556"/>
      <c r="D126" s="556"/>
      <c r="E126" s="625" t="s">
        <v>137</v>
      </c>
      <c r="F126" s="624"/>
      <c r="G126" s="694"/>
      <c r="H126" s="698"/>
      <c r="I126" s="627"/>
      <c r="J126" s="699"/>
      <c r="K126" s="628"/>
      <c r="L126" s="553" t="s">
        <v>138</v>
      </c>
      <c r="M126" s="696"/>
      <c r="N126" s="734">
        <f>Budgeted_Enter_Data!B17</f>
        <v>0</v>
      </c>
      <c r="O126" s="735">
        <f>Expended_Enter_Data!B17</f>
        <v>0</v>
      </c>
    </row>
    <row r="127" spans="2:206" x14ac:dyDescent="0.35">
      <c r="B127" s="631"/>
      <c r="C127" s="632"/>
      <c r="D127" s="632"/>
      <c r="E127" s="633"/>
      <c r="F127" s="632"/>
      <c r="G127" s="681"/>
      <c r="H127" s="700"/>
      <c r="I127" s="635"/>
      <c r="J127" s="636"/>
      <c r="K127" s="636"/>
      <c r="L127" s="562" t="s">
        <v>139</v>
      </c>
      <c r="M127" s="697"/>
      <c r="N127" s="734">
        <f>Budgeted_Enter_Data!C17</f>
        <v>0</v>
      </c>
      <c r="O127" s="735">
        <f>Expended_Enter_Data!C17</f>
        <v>0</v>
      </c>
    </row>
    <row r="128" spans="2:206" ht="14.5" customHeight="1" x14ac:dyDescent="0.35">
      <c r="B128" s="637" t="s">
        <v>272</v>
      </c>
      <c r="C128" s="638"/>
      <c r="D128" s="638"/>
      <c r="E128" s="638"/>
      <c r="F128" s="638"/>
      <c r="G128" s="638"/>
      <c r="H128" s="639"/>
      <c r="I128" s="671"/>
      <c r="J128" s="671"/>
      <c r="K128" s="641"/>
      <c r="L128" s="562" t="s">
        <v>140</v>
      </c>
      <c r="M128" s="563"/>
      <c r="N128" s="736">
        <f>Budgeted_Enter_Data!D17</f>
        <v>0</v>
      </c>
      <c r="O128" s="737">
        <f>Expended_Enter_Data!D17</f>
        <v>0</v>
      </c>
    </row>
    <row r="129" spans="2:15" x14ac:dyDescent="0.35">
      <c r="B129" s="569"/>
      <c r="C129" s="570"/>
      <c r="D129" s="570"/>
      <c r="E129" s="570"/>
      <c r="F129" s="570"/>
      <c r="G129" s="570"/>
      <c r="H129" s="571"/>
      <c r="I129" s="671"/>
      <c r="J129" s="671"/>
      <c r="K129" s="641"/>
      <c r="L129" s="562" t="s">
        <v>35</v>
      </c>
      <c r="M129" s="563"/>
      <c r="N129" s="734">
        <f>Budgeted_Enter_Data!E17</f>
        <v>0</v>
      </c>
      <c r="O129" s="735">
        <f>Expended_Enter_Data!E17</f>
        <v>0</v>
      </c>
    </row>
    <row r="130" spans="2:15" x14ac:dyDescent="0.35">
      <c r="B130" s="569"/>
      <c r="C130" s="570"/>
      <c r="D130" s="570"/>
      <c r="E130" s="570"/>
      <c r="F130" s="570"/>
      <c r="G130" s="570"/>
      <c r="H130" s="571"/>
      <c r="I130" s="671"/>
      <c r="J130" s="671"/>
      <c r="K130" s="641"/>
      <c r="L130" s="562" t="s">
        <v>36</v>
      </c>
      <c r="M130" s="563"/>
      <c r="N130" s="734">
        <f>Budgeted_Enter_Data!F17</f>
        <v>0</v>
      </c>
      <c r="O130" s="735">
        <f>Expended_Enter_Data!F17</f>
        <v>0</v>
      </c>
    </row>
    <row r="131" spans="2:15" x14ac:dyDescent="0.35">
      <c r="B131" s="642"/>
      <c r="C131" s="643"/>
      <c r="D131" s="643"/>
      <c r="E131" s="643"/>
      <c r="F131" s="643"/>
      <c r="G131" s="643"/>
      <c r="H131" s="644"/>
      <c r="I131" s="672"/>
      <c r="J131" s="672"/>
      <c r="K131" s="646"/>
      <c r="L131" s="577" t="s">
        <v>141</v>
      </c>
      <c r="M131" s="578"/>
      <c r="N131" s="734">
        <f>Budgeted_Enter_Data!G17</f>
        <v>0</v>
      </c>
      <c r="O131" s="735">
        <f>Expended_Enter_Data!G17</f>
        <v>0</v>
      </c>
    </row>
    <row r="132" spans="2:15" ht="14.5" customHeight="1" x14ac:dyDescent="0.35">
      <c r="B132" s="647" t="s">
        <v>142</v>
      </c>
      <c r="C132" s="648"/>
      <c r="D132" s="648"/>
      <c r="E132" s="649" t="s">
        <v>143</v>
      </c>
      <c r="F132" s="650"/>
      <c r="G132" s="651"/>
      <c r="H132" s="652" t="s">
        <v>144</v>
      </c>
      <c r="I132" s="653"/>
      <c r="J132" s="653"/>
      <c r="K132" s="654"/>
      <c r="L132" s="655" t="s">
        <v>145</v>
      </c>
      <c r="M132" s="655"/>
      <c r="N132" s="655" t="s">
        <v>146</v>
      </c>
      <c r="O132" s="656"/>
    </row>
    <row r="133" spans="2:15" ht="32" customHeight="1" x14ac:dyDescent="0.35">
      <c r="B133" s="590"/>
      <c r="C133" s="591"/>
      <c r="D133" s="592"/>
      <c r="E133" s="593"/>
      <c r="F133" s="594"/>
      <c r="G133" s="595"/>
      <c r="H133" s="657" t="s">
        <v>186</v>
      </c>
      <c r="I133" s="658"/>
      <c r="J133" s="657" t="s">
        <v>187</v>
      </c>
      <c r="K133" s="658"/>
      <c r="L133" s="659" t="s">
        <v>234</v>
      </c>
      <c r="M133" s="659"/>
      <c r="N133" s="659" t="s">
        <v>224</v>
      </c>
      <c r="O133" s="660"/>
    </row>
    <row r="134" spans="2:15" ht="14.5" customHeight="1" x14ac:dyDescent="0.35">
      <c r="B134" s="515" t="s">
        <v>275</v>
      </c>
      <c r="C134" s="516"/>
      <c r="D134" s="517"/>
      <c r="E134" s="518" t="s">
        <v>274</v>
      </c>
      <c r="F134" s="519"/>
      <c r="G134" s="520"/>
      <c r="H134" s="601" t="s">
        <v>41</v>
      </c>
      <c r="I134" s="601" t="s">
        <v>42</v>
      </c>
      <c r="J134" s="601" t="s">
        <v>41</v>
      </c>
      <c r="K134" s="601" t="s">
        <v>42</v>
      </c>
      <c r="L134" s="602"/>
      <c r="M134" s="602"/>
      <c r="N134" s="603" t="s">
        <v>14</v>
      </c>
      <c r="O134" s="604" t="s">
        <v>46</v>
      </c>
    </row>
    <row r="135" spans="2:15" ht="91" customHeight="1" x14ac:dyDescent="0.35">
      <c r="B135" s="521"/>
      <c r="C135" s="522"/>
      <c r="D135" s="523"/>
      <c r="E135" s="524"/>
      <c r="F135" s="525"/>
      <c r="G135" s="526"/>
      <c r="H135" s="740" t="str">
        <f>Summary!I26</f>
        <v>.</v>
      </c>
      <c r="I135" s="740" t="str">
        <f>Summary!J26</f>
        <v>.</v>
      </c>
      <c r="J135" s="741" t="str">
        <f>Summary!I27</f>
        <v>.</v>
      </c>
      <c r="K135" s="741" t="str">
        <f>Summary!J27</f>
        <v>.</v>
      </c>
      <c r="L135" s="605" t="s">
        <v>277</v>
      </c>
      <c r="M135" s="606"/>
      <c r="N135" s="747">
        <f>Budgeted_Enter_Data!D17</f>
        <v>0</v>
      </c>
      <c r="O135" s="748">
        <f>Expended_Enter_Data!D17</f>
        <v>0</v>
      </c>
    </row>
    <row r="136" spans="2:15" ht="14.5" customHeight="1" x14ac:dyDescent="0.35">
      <c r="B136" s="608" t="s">
        <v>151</v>
      </c>
      <c r="C136" s="609"/>
      <c r="D136" s="609"/>
      <c r="E136" s="610"/>
      <c r="F136" s="610"/>
      <c r="G136" s="610"/>
      <c r="H136" s="610"/>
      <c r="I136" s="610"/>
      <c r="J136" s="610"/>
      <c r="K136" s="610"/>
      <c r="L136" s="610"/>
      <c r="M136" s="611"/>
      <c r="N136" s="611"/>
      <c r="O136" s="612"/>
    </row>
    <row r="137" spans="2:15" ht="35.5" customHeight="1" thickBot="1" x14ac:dyDescent="0.4">
      <c r="B137" s="673" t="s">
        <v>235</v>
      </c>
      <c r="C137" s="674"/>
      <c r="D137" s="674"/>
      <c r="E137" s="675"/>
      <c r="F137" s="675"/>
      <c r="G137" s="675"/>
      <c r="H137" s="675"/>
      <c r="I137" s="675"/>
      <c r="J137" s="675"/>
      <c r="K137" s="675"/>
      <c r="L137" s="675"/>
      <c r="M137" s="676"/>
      <c r="N137" s="676"/>
      <c r="O137" s="677"/>
    </row>
    <row r="138" spans="2:15" ht="5.5" customHeight="1" thickBot="1" x14ac:dyDescent="0.4">
      <c r="B138" s="678"/>
      <c r="C138" s="679"/>
      <c r="D138" s="679"/>
      <c r="E138" s="679"/>
      <c r="F138" s="679"/>
      <c r="G138" s="679"/>
      <c r="H138" s="679"/>
      <c r="I138" s="679"/>
      <c r="J138" s="679"/>
      <c r="K138" s="679"/>
      <c r="L138" s="679"/>
      <c r="M138" s="679"/>
      <c r="N138" s="679"/>
      <c r="O138" s="680"/>
    </row>
    <row r="139" spans="2:15" ht="40.5" customHeight="1" thickBot="1" x14ac:dyDescent="0.4"/>
    <row r="140" spans="2:15" ht="18.5" x14ac:dyDescent="0.35">
      <c r="B140" s="620" t="s">
        <v>232</v>
      </c>
      <c r="C140" s="543"/>
      <c r="D140" s="543"/>
      <c r="E140" s="543"/>
      <c r="F140" s="543"/>
      <c r="G140" s="543"/>
      <c r="H140" s="543"/>
      <c r="I140" s="543"/>
      <c r="J140" s="543"/>
      <c r="K140" s="543"/>
      <c r="L140" s="543"/>
      <c r="M140" s="621"/>
      <c r="N140" s="622" t="s">
        <v>163</v>
      </c>
      <c r="O140" s="545" t="s">
        <v>162</v>
      </c>
    </row>
    <row r="141" spans="2:15" x14ac:dyDescent="0.35">
      <c r="B141" s="555" t="s">
        <v>169</v>
      </c>
      <c r="C141" s="556"/>
      <c r="D141" s="556"/>
      <c r="E141" s="625" t="s">
        <v>137</v>
      </c>
      <c r="F141" s="624"/>
      <c r="G141" s="694"/>
      <c r="H141" s="698"/>
      <c r="I141" s="627"/>
      <c r="J141" s="699"/>
      <c r="K141" s="628"/>
      <c r="L141" s="553" t="s">
        <v>138</v>
      </c>
      <c r="M141" s="696"/>
      <c r="N141" s="734">
        <f>Budgeted_Enter_Data!B18</f>
        <v>0</v>
      </c>
      <c r="O141" s="735">
        <f>Expended_Enter_Data!B18</f>
        <v>0</v>
      </c>
    </row>
    <row r="142" spans="2:15" x14ac:dyDescent="0.35">
      <c r="B142" s="631"/>
      <c r="C142" s="632"/>
      <c r="D142" s="632"/>
      <c r="E142" s="633"/>
      <c r="F142" s="632"/>
      <c r="G142" s="681"/>
      <c r="H142" s="700"/>
      <c r="I142" s="670"/>
      <c r="J142" s="636"/>
      <c r="K142" s="636"/>
      <c r="L142" s="562" t="s">
        <v>139</v>
      </c>
      <c r="M142" s="697"/>
      <c r="N142" s="734">
        <f>Budgeted_Enter_Data!C18</f>
        <v>0</v>
      </c>
      <c r="O142" s="735">
        <f>Expended_Enter_Data!C18</f>
        <v>0</v>
      </c>
    </row>
    <row r="143" spans="2:15" ht="14.5" customHeight="1" x14ac:dyDescent="0.35">
      <c r="B143" s="637" t="s">
        <v>281</v>
      </c>
      <c r="C143" s="638"/>
      <c r="D143" s="638"/>
      <c r="E143" s="638"/>
      <c r="F143" s="638"/>
      <c r="G143" s="638"/>
      <c r="H143" s="639"/>
      <c r="I143" s="671"/>
      <c r="J143" s="671"/>
      <c r="K143" s="641"/>
      <c r="L143" s="562" t="s">
        <v>140</v>
      </c>
      <c r="M143" s="563"/>
      <c r="N143" s="736">
        <f>Budgeted_Enter_Data!D18</f>
        <v>0</v>
      </c>
      <c r="O143" s="737">
        <f>Expended_Enter_Data!D18</f>
        <v>0</v>
      </c>
    </row>
    <row r="144" spans="2:15" x14ac:dyDescent="0.35">
      <c r="B144" s="569"/>
      <c r="C144" s="570"/>
      <c r="D144" s="570"/>
      <c r="E144" s="570"/>
      <c r="F144" s="570"/>
      <c r="G144" s="570"/>
      <c r="H144" s="571"/>
      <c r="I144" s="671"/>
      <c r="J144" s="671"/>
      <c r="K144" s="641"/>
      <c r="L144" s="562" t="s">
        <v>35</v>
      </c>
      <c r="M144" s="563"/>
      <c r="N144" s="734">
        <f>Budgeted_Enter_Data!E18</f>
        <v>0</v>
      </c>
      <c r="O144" s="735">
        <f>Expended_Enter_Data!E18</f>
        <v>0</v>
      </c>
    </row>
    <row r="145" spans="2:15" x14ac:dyDescent="0.35">
      <c r="B145" s="569"/>
      <c r="C145" s="570"/>
      <c r="D145" s="570"/>
      <c r="E145" s="570"/>
      <c r="F145" s="570"/>
      <c r="G145" s="570"/>
      <c r="H145" s="571"/>
      <c r="I145" s="671"/>
      <c r="J145" s="671"/>
      <c r="K145" s="641"/>
      <c r="L145" s="562" t="s">
        <v>36</v>
      </c>
      <c r="M145" s="563"/>
      <c r="N145" s="734">
        <f>Budgeted_Enter_Data!F18</f>
        <v>0</v>
      </c>
      <c r="O145" s="735">
        <f>Expended_Enter_Data!F18</f>
        <v>0</v>
      </c>
    </row>
    <row r="146" spans="2:15" x14ac:dyDescent="0.35">
      <c r="B146" s="642"/>
      <c r="C146" s="643"/>
      <c r="D146" s="643"/>
      <c r="E146" s="643"/>
      <c r="F146" s="643"/>
      <c r="G146" s="643"/>
      <c r="H146" s="644"/>
      <c r="I146" s="672"/>
      <c r="J146" s="672"/>
      <c r="K146" s="646"/>
      <c r="L146" s="577" t="s">
        <v>141</v>
      </c>
      <c r="M146" s="578"/>
      <c r="N146" s="734">
        <f>Budgeted_Enter_Data!G18</f>
        <v>0</v>
      </c>
      <c r="O146" s="735">
        <f>Expended_Enter_Data!G18</f>
        <v>0</v>
      </c>
    </row>
    <row r="147" spans="2:15" x14ac:dyDescent="0.35">
      <c r="B147" s="647" t="s">
        <v>142</v>
      </c>
      <c r="C147" s="648"/>
      <c r="D147" s="648"/>
      <c r="E147" s="649" t="s">
        <v>143</v>
      </c>
      <c r="F147" s="650"/>
      <c r="G147" s="651"/>
      <c r="H147" s="652" t="s">
        <v>144</v>
      </c>
      <c r="I147" s="653"/>
      <c r="J147" s="653"/>
      <c r="K147" s="654"/>
      <c r="L147" s="655" t="s">
        <v>145</v>
      </c>
      <c r="M147" s="655"/>
      <c r="N147" s="655" t="s">
        <v>146</v>
      </c>
      <c r="O147" s="656"/>
    </row>
    <row r="148" spans="2:15" ht="31.5" customHeight="1" x14ac:dyDescent="0.35">
      <c r="B148" s="590"/>
      <c r="C148" s="591"/>
      <c r="D148" s="592"/>
      <c r="E148" s="593"/>
      <c r="F148" s="594"/>
      <c r="G148" s="595"/>
      <c r="H148" s="657" t="s">
        <v>186</v>
      </c>
      <c r="I148" s="658"/>
      <c r="J148" s="657" t="s">
        <v>187</v>
      </c>
      <c r="K148" s="658"/>
      <c r="L148" s="659" t="s">
        <v>223</v>
      </c>
      <c r="M148" s="659"/>
      <c r="N148" s="659" t="s">
        <v>224</v>
      </c>
      <c r="O148" s="660"/>
    </row>
    <row r="149" spans="2:15" x14ac:dyDescent="0.35">
      <c r="B149" s="515" t="s">
        <v>282</v>
      </c>
      <c r="C149" s="516"/>
      <c r="D149" s="517"/>
      <c r="E149" s="518" t="s">
        <v>219</v>
      </c>
      <c r="F149" s="519"/>
      <c r="G149" s="520"/>
      <c r="H149" s="601" t="s">
        <v>41</v>
      </c>
      <c r="I149" s="601" t="s">
        <v>42</v>
      </c>
      <c r="J149" s="601" t="s">
        <v>41</v>
      </c>
      <c r="K149" s="601" t="s">
        <v>42</v>
      </c>
      <c r="L149" s="602"/>
      <c r="M149" s="602"/>
      <c r="N149" s="603" t="s">
        <v>14</v>
      </c>
      <c r="O149" s="604" t="s">
        <v>46</v>
      </c>
    </row>
    <row r="150" spans="2:15" ht="80.5" customHeight="1" x14ac:dyDescent="0.35">
      <c r="B150" s="521"/>
      <c r="C150" s="522"/>
      <c r="D150" s="523"/>
      <c r="E150" s="524"/>
      <c r="F150" s="525"/>
      <c r="G150" s="526"/>
      <c r="H150" s="740" t="str">
        <f>Summary!I28</f>
        <v>.</v>
      </c>
      <c r="I150" s="740" t="str">
        <f>Summary!J28</f>
        <v>.</v>
      </c>
      <c r="J150" s="741" t="str">
        <f>Summary!I29</f>
        <v>.</v>
      </c>
      <c r="K150" s="741" t="str">
        <f>Summary!J29</f>
        <v>.</v>
      </c>
      <c r="L150" s="605" t="s">
        <v>277</v>
      </c>
      <c r="M150" s="606"/>
      <c r="N150" s="747">
        <f>Budgeted_Enter_Data!D18</f>
        <v>0</v>
      </c>
      <c r="O150" s="748">
        <f>Expended_Enter_Data!D18</f>
        <v>0</v>
      </c>
    </row>
    <row r="151" spans="2:15" x14ac:dyDescent="0.35">
      <c r="B151" s="608" t="s">
        <v>151</v>
      </c>
      <c r="C151" s="609"/>
      <c r="D151" s="609"/>
      <c r="E151" s="610"/>
      <c r="F151" s="610"/>
      <c r="G151" s="610"/>
      <c r="H151" s="610"/>
      <c r="I151" s="610"/>
      <c r="J151" s="610"/>
      <c r="K151" s="610"/>
      <c r="L151" s="610"/>
      <c r="M151" s="611"/>
      <c r="N151" s="611"/>
      <c r="O151" s="612"/>
    </row>
    <row r="152" spans="2:15" ht="35.5" customHeight="1" thickBot="1" x14ac:dyDescent="0.4">
      <c r="B152" s="673" t="s">
        <v>152</v>
      </c>
      <c r="C152" s="674"/>
      <c r="D152" s="674"/>
      <c r="E152" s="675"/>
      <c r="F152" s="675"/>
      <c r="G152" s="675"/>
      <c r="H152" s="675"/>
      <c r="I152" s="675"/>
      <c r="J152" s="675"/>
      <c r="K152" s="675"/>
      <c r="L152" s="675"/>
      <c r="M152" s="676"/>
      <c r="N152" s="676"/>
      <c r="O152" s="677"/>
    </row>
    <row r="153" spans="2:15" ht="5.5" customHeight="1" thickBot="1" x14ac:dyDescent="0.4">
      <c r="B153" s="678"/>
      <c r="C153" s="679"/>
      <c r="D153" s="679"/>
      <c r="E153" s="679"/>
      <c r="F153" s="679"/>
      <c r="G153" s="679"/>
      <c r="H153" s="679"/>
      <c r="I153" s="679"/>
      <c r="J153" s="679"/>
      <c r="K153" s="679"/>
      <c r="L153" s="679"/>
      <c r="M153" s="679"/>
      <c r="N153" s="679"/>
      <c r="O153" s="680"/>
    </row>
    <row r="154" spans="2:15" ht="40.5" customHeight="1" thickBot="1" x14ac:dyDescent="0.4"/>
    <row r="155" spans="2:15" ht="18.5" x14ac:dyDescent="0.35">
      <c r="B155" s="620" t="s">
        <v>233</v>
      </c>
      <c r="C155" s="543"/>
      <c r="D155" s="543"/>
      <c r="E155" s="543"/>
      <c r="F155" s="543"/>
      <c r="G155" s="543"/>
      <c r="H155" s="543"/>
      <c r="I155" s="543"/>
      <c r="J155" s="543"/>
      <c r="K155" s="543"/>
      <c r="L155" s="543"/>
      <c r="M155" s="621"/>
      <c r="N155" s="622" t="s">
        <v>163</v>
      </c>
      <c r="O155" s="545" t="s">
        <v>162</v>
      </c>
    </row>
    <row r="156" spans="2:15" x14ac:dyDescent="0.35">
      <c r="B156" s="555" t="s">
        <v>170</v>
      </c>
      <c r="C156" s="556"/>
      <c r="D156" s="556"/>
      <c r="E156" s="625" t="s">
        <v>137</v>
      </c>
      <c r="F156" s="624"/>
      <c r="G156" s="694"/>
      <c r="H156" s="698"/>
      <c r="I156" s="627"/>
      <c r="J156" s="699"/>
      <c r="K156" s="628"/>
      <c r="L156" s="553" t="s">
        <v>138</v>
      </c>
      <c r="M156" s="554"/>
      <c r="N156" s="734">
        <f>Budgeted_Enter_Data!B19</f>
        <v>0</v>
      </c>
      <c r="O156" s="735">
        <f>Expended_Enter_Data!B19</f>
        <v>0</v>
      </c>
    </row>
    <row r="157" spans="2:15" x14ac:dyDescent="0.35">
      <c r="B157" s="631"/>
      <c r="C157" s="632"/>
      <c r="D157" s="632"/>
      <c r="E157" s="633"/>
      <c r="F157" s="632"/>
      <c r="G157" s="681"/>
      <c r="H157" s="700"/>
      <c r="I157" s="635"/>
      <c r="J157" s="636"/>
      <c r="K157" s="636"/>
      <c r="L157" s="562" t="s">
        <v>139</v>
      </c>
      <c r="M157" s="563"/>
      <c r="N157" s="734">
        <f>Budgeted_Enter_Data!C19</f>
        <v>0</v>
      </c>
      <c r="O157" s="735">
        <f>Expended_Enter_Data!C19</f>
        <v>0</v>
      </c>
    </row>
    <row r="158" spans="2:15" ht="14.5" customHeight="1" x14ac:dyDescent="0.35">
      <c r="B158" s="637" t="s">
        <v>283</v>
      </c>
      <c r="C158" s="638"/>
      <c r="D158" s="638"/>
      <c r="E158" s="638"/>
      <c r="F158" s="638"/>
      <c r="G158" s="638"/>
      <c r="H158" s="639"/>
      <c r="I158" s="671"/>
      <c r="J158" s="671"/>
      <c r="K158" s="641"/>
      <c r="L158" s="562" t="s">
        <v>140</v>
      </c>
      <c r="M158" s="563"/>
      <c r="N158" s="736">
        <f>Budgeted_Enter_Data!D19</f>
        <v>0</v>
      </c>
      <c r="O158" s="737">
        <f>Expended_Enter_Data!D19</f>
        <v>0</v>
      </c>
    </row>
    <row r="159" spans="2:15" x14ac:dyDescent="0.35">
      <c r="B159" s="569"/>
      <c r="C159" s="570"/>
      <c r="D159" s="570"/>
      <c r="E159" s="570"/>
      <c r="F159" s="570"/>
      <c r="G159" s="570"/>
      <c r="H159" s="571"/>
      <c r="I159" s="671"/>
      <c r="J159" s="671"/>
      <c r="K159" s="641"/>
      <c r="L159" s="562" t="s">
        <v>35</v>
      </c>
      <c r="M159" s="563"/>
      <c r="N159" s="734">
        <f>Budgeted_Enter_Data!E19</f>
        <v>0</v>
      </c>
      <c r="O159" s="735">
        <f>Expended_Enter_Data!E19</f>
        <v>0</v>
      </c>
    </row>
    <row r="160" spans="2:15" x14ac:dyDescent="0.35">
      <c r="B160" s="569"/>
      <c r="C160" s="570"/>
      <c r="D160" s="570"/>
      <c r="E160" s="570"/>
      <c r="F160" s="570"/>
      <c r="G160" s="570"/>
      <c r="H160" s="571"/>
      <c r="I160" s="671"/>
      <c r="J160" s="671"/>
      <c r="K160" s="641"/>
      <c r="L160" s="562" t="s">
        <v>36</v>
      </c>
      <c r="M160" s="563"/>
      <c r="N160" s="734">
        <f>Budgeted_Enter_Data!F19</f>
        <v>0</v>
      </c>
      <c r="O160" s="735">
        <f>Expended_Enter_Data!F19</f>
        <v>0</v>
      </c>
    </row>
    <row r="161" spans="2:15" x14ac:dyDescent="0.35">
      <c r="B161" s="642"/>
      <c r="C161" s="643"/>
      <c r="D161" s="643"/>
      <c r="E161" s="643"/>
      <c r="F161" s="643"/>
      <c r="G161" s="643"/>
      <c r="H161" s="644"/>
      <c r="I161" s="672"/>
      <c r="J161" s="672"/>
      <c r="K161" s="646"/>
      <c r="L161" s="577" t="s">
        <v>141</v>
      </c>
      <c r="M161" s="578"/>
      <c r="N161" s="734">
        <f>Budgeted_Enter_Data!G19</f>
        <v>0</v>
      </c>
      <c r="O161" s="735">
        <f>Expended_Enter_Data!G19</f>
        <v>0</v>
      </c>
    </row>
    <row r="162" spans="2:15" x14ac:dyDescent="0.35">
      <c r="B162" s="647" t="s">
        <v>142</v>
      </c>
      <c r="C162" s="648"/>
      <c r="D162" s="648"/>
      <c r="E162" s="649" t="s">
        <v>143</v>
      </c>
      <c r="F162" s="650"/>
      <c r="G162" s="651"/>
      <c r="H162" s="652" t="s">
        <v>144</v>
      </c>
      <c r="I162" s="653"/>
      <c r="J162" s="653"/>
      <c r="K162" s="654"/>
      <c r="L162" s="655" t="s">
        <v>145</v>
      </c>
      <c r="M162" s="655"/>
      <c r="N162" s="655" t="s">
        <v>146</v>
      </c>
      <c r="O162" s="656"/>
    </row>
    <row r="163" spans="2:15" ht="32" customHeight="1" x14ac:dyDescent="0.35">
      <c r="B163" s="590"/>
      <c r="C163" s="591"/>
      <c r="D163" s="592"/>
      <c r="E163" s="593"/>
      <c r="F163" s="594"/>
      <c r="G163" s="595"/>
      <c r="H163" s="657" t="s">
        <v>186</v>
      </c>
      <c r="I163" s="658"/>
      <c r="J163" s="657" t="s">
        <v>187</v>
      </c>
      <c r="K163" s="658"/>
      <c r="L163" s="659" t="s">
        <v>168</v>
      </c>
      <c r="M163" s="659"/>
      <c r="N163" s="659" t="s">
        <v>224</v>
      </c>
      <c r="O163" s="660"/>
    </row>
    <row r="164" spans="2:15" x14ac:dyDescent="0.35">
      <c r="B164" s="515" t="s">
        <v>284</v>
      </c>
      <c r="C164" s="516"/>
      <c r="D164" s="517"/>
      <c r="E164" s="518" t="s">
        <v>220</v>
      </c>
      <c r="F164" s="519"/>
      <c r="G164" s="520"/>
      <c r="H164" s="601" t="s">
        <v>41</v>
      </c>
      <c r="I164" s="601" t="s">
        <v>42</v>
      </c>
      <c r="J164" s="601" t="s">
        <v>41</v>
      </c>
      <c r="K164" s="601" t="s">
        <v>42</v>
      </c>
      <c r="L164" s="602"/>
      <c r="M164" s="602"/>
      <c r="N164" s="603" t="s">
        <v>14</v>
      </c>
      <c r="O164" s="604" t="s">
        <v>46</v>
      </c>
    </row>
    <row r="165" spans="2:15" ht="111" customHeight="1" x14ac:dyDescent="0.35">
      <c r="B165" s="521"/>
      <c r="C165" s="522"/>
      <c r="D165" s="523"/>
      <c r="E165" s="524"/>
      <c r="F165" s="525"/>
      <c r="G165" s="526"/>
      <c r="H165" s="740" t="str">
        <f>Summary!I30</f>
        <v>.</v>
      </c>
      <c r="I165" s="740" t="str">
        <f>Summary!J30</f>
        <v>.</v>
      </c>
      <c r="J165" s="741" t="str">
        <f>Summary!I31</f>
        <v>.</v>
      </c>
      <c r="K165" s="741" t="str">
        <f>Summary!J31</f>
        <v>.</v>
      </c>
      <c r="L165" s="605" t="s">
        <v>277</v>
      </c>
      <c r="M165" s="606"/>
      <c r="N165" s="747">
        <f>Budgeted_Enter_Data!D19</f>
        <v>0</v>
      </c>
      <c r="O165" s="748">
        <f>Expended_Enter_Data!D19</f>
        <v>0</v>
      </c>
    </row>
    <row r="166" spans="2:15" x14ac:dyDescent="0.35">
      <c r="B166" s="608" t="s">
        <v>151</v>
      </c>
      <c r="C166" s="609"/>
      <c r="D166" s="609"/>
      <c r="E166" s="610"/>
      <c r="F166" s="610"/>
      <c r="G166" s="610"/>
      <c r="H166" s="610"/>
      <c r="I166" s="610"/>
      <c r="J166" s="610"/>
      <c r="K166" s="610"/>
      <c r="L166" s="610"/>
      <c r="M166" s="611"/>
      <c r="N166" s="611"/>
      <c r="O166" s="612"/>
    </row>
    <row r="167" spans="2:15" ht="35" customHeight="1" thickBot="1" x14ac:dyDescent="0.4">
      <c r="B167" s="673" t="s">
        <v>236</v>
      </c>
      <c r="C167" s="674"/>
      <c r="D167" s="674"/>
      <c r="E167" s="675"/>
      <c r="F167" s="675"/>
      <c r="G167" s="675"/>
      <c r="H167" s="675"/>
      <c r="I167" s="675"/>
      <c r="J167" s="675"/>
      <c r="K167" s="675"/>
      <c r="L167" s="675"/>
      <c r="M167" s="676"/>
      <c r="N167" s="676"/>
      <c r="O167" s="677"/>
    </row>
    <row r="168" spans="2:15" ht="5" customHeight="1" thickBot="1" x14ac:dyDescent="0.4">
      <c r="B168" s="678"/>
      <c r="C168" s="679"/>
      <c r="D168" s="679"/>
      <c r="E168" s="679"/>
      <c r="F168" s="679"/>
      <c r="G168" s="679"/>
      <c r="H168" s="679"/>
      <c r="I168" s="679"/>
      <c r="J168" s="679"/>
      <c r="K168" s="679"/>
      <c r="L168" s="679"/>
      <c r="M168" s="679"/>
      <c r="N168" s="679"/>
      <c r="O168" s="680"/>
    </row>
    <row r="169" spans="2:15" ht="40.5" customHeight="1" thickBot="1" x14ac:dyDescent="0.4"/>
    <row r="170" spans="2:15" ht="18.5" x14ac:dyDescent="0.35">
      <c r="B170" s="620" t="s">
        <v>237</v>
      </c>
      <c r="C170" s="543"/>
      <c r="D170" s="543"/>
      <c r="E170" s="543"/>
      <c r="F170" s="543"/>
      <c r="G170" s="543"/>
      <c r="H170" s="543"/>
      <c r="I170" s="543"/>
      <c r="J170" s="543"/>
      <c r="K170" s="543"/>
      <c r="L170" s="543"/>
      <c r="M170" s="543"/>
      <c r="N170" s="544" t="s">
        <v>163</v>
      </c>
      <c r="O170" s="545" t="s">
        <v>162</v>
      </c>
    </row>
    <row r="171" spans="2:15" x14ac:dyDescent="0.35">
      <c r="B171" s="555" t="s">
        <v>171</v>
      </c>
      <c r="C171" s="556"/>
      <c r="D171" s="556"/>
      <c r="E171" s="625" t="s">
        <v>137</v>
      </c>
      <c r="F171" s="624"/>
      <c r="G171" s="694"/>
      <c r="H171" s="627"/>
      <c r="I171" s="695"/>
      <c r="J171" s="627"/>
      <c r="K171" s="628"/>
      <c r="L171" s="553" t="s">
        <v>138</v>
      </c>
      <c r="M171" s="554"/>
      <c r="N171" s="734">
        <f>Budgeted_Enter_Data!B21</f>
        <v>0</v>
      </c>
      <c r="O171" s="735">
        <f>Expended_Enter_Data!B21</f>
        <v>0</v>
      </c>
    </row>
    <row r="172" spans="2:15" x14ac:dyDescent="0.35">
      <c r="B172" s="631"/>
      <c r="C172" s="632"/>
      <c r="D172" s="632"/>
      <c r="E172" s="633"/>
      <c r="F172" s="632"/>
      <c r="G172" s="681"/>
      <c r="H172" s="682"/>
      <c r="I172" s="683"/>
      <c r="J172" s="635"/>
      <c r="K172" s="636"/>
      <c r="L172" s="562" t="s">
        <v>139</v>
      </c>
      <c r="M172" s="563"/>
      <c r="N172" s="734">
        <f>Budgeted_Enter_Data!C21</f>
        <v>0</v>
      </c>
      <c r="O172" s="735">
        <f>Expended_Enter_Data!C21</f>
        <v>0</v>
      </c>
    </row>
    <row r="173" spans="2:15" ht="14.5" customHeight="1" x14ac:dyDescent="0.35">
      <c r="B173" s="637" t="s">
        <v>285</v>
      </c>
      <c r="C173" s="638"/>
      <c r="D173" s="638"/>
      <c r="E173" s="638"/>
      <c r="F173" s="638"/>
      <c r="G173" s="638"/>
      <c r="H173" s="638"/>
      <c r="I173" s="639"/>
      <c r="J173" s="671"/>
      <c r="K173" s="641"/>
      <c r="L173" s="562" t="s">
        <v>140</v>
      </c>
      <c r="M173" s="563"/>
      <c r="N173" s="736">
        <f>Budgeted_Enter_Data!D21</f>
        <v>0</v>
      </c>
      <c r="O173" s="737">
        <f>Expended_Enter_Data!D21</f>
        <v>0</v>
      </c>
    </row>
    <row r="174" spans="2:15" x14ac:dyDescent="0.35">
      <c r="B174" s="569"/>
      <c r="C174" s="570"/>
      <c r="D174" s="570"/>
      <c r="E174" s="570"/>
      <c r="F174" s="570"/>
      <c r="G174" s="570"/>
      <c r="H174" s="570"/>
      <c r="I174" s="571"/>
      <c r="J174" s="671"/>
      <c r="K174" s="641"/>
      <c r="L174" s="562" t="s">
        <v>35</v>
      </c>
      <c r="M174" s="563"/>
      <c r="N174" s="734">
        <f>Budgeted_Enter_Data!E21</f>
        <v>0</v>
      </c>
      <c r="O174" s="735">
        <f>Expended_Enter_Data!E21</f>
        <v>0</v>
      </c>
    </row>
    <row r="175" spans="2:15" x14ac:dyDescent="0.35">
      <c r="B175" s="569"/>
      <c r="C175" s="570"/>
      <c r="D175" s="570"/>
      <c r="E175" s="570"/>
      <c r="F175" s="570"/>
      <c r="G175" s="570"/>
      <c r="H175" s="570"/>
      <c r="I175" s="571"/>
      <c r="J175" s="671"/>
      <c r="K175" s="641"/>
      <c r="L175" s="562" t="s">
        <v>36</v>
      </c>
      <c r="M175" s="563"/>
      <c r="N175" s="734">
        <f>Budgeted_Enter_Data!F21</f>
        <v>0</v>
      </c>
      <c r="O175" s="735">
        <f>Expended_Enter_Data!F21</f>
        <v>0</v>
      </c>
    </row>
    <row r="176" spans="2:15" x14ac:dyDescent="0.35">
      <c r="B176" s="642"/>
      <c r="C176" s="643"/>
      <c r="D176" s="643"/>
      <c r="E176" s="643"/>
      <c r="F176" s="643"/>
      <c r="G176" s="643"/>
      <c r="H176" s="643"/>
      <c r="I176" s="644"/>
      <c r="J176" s="672"/>
      <c r="K176" s="646"/>
      <c r="L176" s="577" t="s">
        <v>141</v>
      </c>
      <c r="M176" s="578"/>
      <c r="N176" s="734">
        <f>Budgeted_Enter_Data!G21</f>
        <v>0</v>
      </c>
      <c r="O176" s="735">
        <f>Expended_Enter_Data!G21</f>
        <v>0</v>
      </c>
    </row>
    <row r="177" spans="2:15" x14ac:dyDescent="0.35">
      <c r="B177" s="647" t="s">
        <v>142</v>
      </c>
      <c r="C177" s="648"/>
      <c r="D177" s="648"/>
      <c r="E177" s="649" t="s">
        <v>143</v>
      </c>
      <c r="F177" s="650"/>
      <c r="G177" s="651"/>
      <c r="H177" s="652" t="s">
        <v>144</v>
      </c>
      <c r="I177" s="653"/>
      <c r="J177" s="653"/>
      <c r="K177" s="654"/>
      <c r="L177" s="655" t="s">
        <v>145</v>
      </c>
      <c r="M177" s="655"/>
      <c r="N177" s="655" t="s">
        <v>146</v>
      </c>
      <c r="O177" s="656"/>
    </row>
    <row r="178" spans="2:15" ht="32" customHeight="1" x14ac:dyDescent="0.35">
      <c r="B178" s="590"/>
      <c r="C178" s="591"/>
      <c r="D178" s="592"/>
      <c r="E178" s="593"/>
      <c r="F178" s="594"/>
      <c r="G178" s="595"/>
      <c r="H178" s="657" t="s">
        <v>186</v>
      </c>
      <c r="I178" s="658"/>
      <c r="J178" s="657" t="s">
        <v>187</v>
      </c>
      <c r="K178" s="658"/>
      <c r="L178" s="659" t="s">
        <v>168</v>
      </c>
      <c r="M178" s="659"/>
      <c r="N178" s="659" t="s">
        <v>188</v>
      </c>
      <c r="O178" s="660"/>
    </row>
    <row r="179" spans="2:15" x14ac:dyDescent="0.35">
      <c r="B179" s="515" t="s">
        <v>286</v>
      </c>
      <c r="C179" s="516"/>
      <c r="D179" s="517"/>
      <c r="E179" s="518" t="s">
        <v>290</v>
      </c>
      <c r="F179" s="519"/>
      <c r="G179" s="520"/>
      <c r="H179" s="601" t="s">
        <v>41</v>
      </c>
      <c r="I179" s="601" t="s">
        <v>42</v>
      </c>
      <c r="J179" s="601" t="s">
        <v>41</v>
      </c>
      <c r="K179" s="601" t="s">
        <v>42</v>
      </c>
      <c r="L179" s="602"/>
      <c r="M179" s="602"/>
      <c r="N179" s="603" t="s">
        <v>14</v>
      </c>
      <c r="O179" s="604" t="s">
        <v>46</v>
      </c>
    </row>
    <row r="180" spans="2:15" ht="94" customHeight="1" x14ac:dyDescent="0.35">
      <c r="B180" s="521"/>
      <c r="C180" s="522"/>
      <c r="D180" s="523"/>
      <c r="E180" s="524"/>
      <c r="F180" s="525"/>
      <c r="G180" s="526"/>
      <c r="H180" s="740" t="str">
        <f>Summary!I33</f>
        <v>.</v>
      </c>
      <c r="I180" s="740" t="str">
        <f>Summary!J33</f>
        <v>.</v>
      </c>
      <c r="J180" s="741" t="str">
        <f>Summary!I34</f>
        <v>.</v>
      </c>
      <c r="K180" s="741" t="str">
        <f>Summary!J34</f>
        <v>.</v>
      </c>
      <c r="L180" s="605" t="s">
        <v>277</v>
      </c>
      <c r="M180" s="606"/>
      <c r="N180" s="747">
        <f>Budgeted_Enter_Data!D21</f>
        <v>0</v>
      </c>
      <c r="O180" s="748">
        <f>Expended_Enter_Data!D21</f>
        <v>0</v>
      </c>
    </row>
    <row r="181" spans="2:15" x14ac:dyDescent="0.35">
      <c r="B181" s="608" t="s">
        <v>151</v>
      </c>
      <c r="C181" s="609"/>
      <c r="D181" s="609"/>
      <c r="E181" s="610"/>
      <c r="F181" s="610"/>
      <c r="G181" s="610"/>
      <c r="H181" s="610"/>
      <c r="I181" s="610"/>
      <c r="J181" s="610"/>
      <c r="K181" s="610"/>
      <c r="L181" s="610"/>
      <c r="M181" s="611"/>
      <c r="N181" s="611"/>
      <c r="O181" s="612"/>
    </row>
    <row r="182" spans="2:15" ht="35" customHeight="1" thickBot="1" x14ac:dyDescent="0.4">
      <c r="B182" s="673" t="s">
        <v>152</v>
      </c>
      <c r="C182" s="674"/>
      <c r="D182" s="674"/>
      <c r="E182" s="675"/>
      <c r="F182" s="675"/>
      <c r="G182" s="675"/>
      <c r="H182" s="675"/>
      <c r="I182" s="675"/>
      <c r="J182" s="675"/>
      <c r="K182" s="675"/>
      <c r="L182" s="675"/>
      <c r="M182" s="676"/>
      <c r="N182" s="676"/>
      <c r="O182" s="677"/>
    </row>
    <row r="183" spans="2:15" ht="5" customHeight="1" thickBot="1" x14ac:dyDescent="0.4">
      <c r="B183" s="678"/>
      <c r="C183" s="679"/>
      <c r="D183" s="679"/>
      <c r="E183" s="679"/>
      <c r="F183" s="679"/>
      <c r="G183" s="679"/>
      <c r="H183" s="679"/>
      <c r="I183" s="679"/>
      <c r="J183" s="679"/>
      <c r="K183" s="679"/>
      <c r="L183" s="679"/>
      <c r="M183" s="679"/>
      <c r="N183" s="679"/>
      <c r="O183" s="680"/>
    </row>
    <row r="184" spans="2:15" ht="41" customHeight="1" thickBot="1" x14ac:dyDescent="0.4"/>
    <row r="185" spans="2:15" ht="18.5" x14ac:dyDescent="0.35">
      <c r="B185" s="620" t="s">
        <v>238</v>
      </c>
      <c r="C185" s="543"/>
      <c r="D185" s="543"/>
      <c r="E185" s="543"/>
      <c r="F185" s="543"/>
      <c r="G185" s="543"/>
      <c r="H185" s="543"/>
      <c r="I185" s="543"/>
      <c r="J185" s="543"/>
      <c r="K185" s="543"/>
      <c r="L185" s="543"/>
      <c r="M185" s="621"/>
      <c r="N185" s="622" t="s">
        <v>163</v>
      </c>
      <c r="O185" s="545" t="s">
        <v>162</v>
      </c>
    </row>
    <row r="186" spans="2:15" x14ac:dyDescent="0.35">
      <c r="B186" s="555" t="s">
        <v>157</v>
      </c>
      <c r="C186" s="556"/>
      <c r="D186" s="556"/>
      <c r="E186" s="625" t="s">
        <v>137</v>
      </c>
      <c r="F186" s="624"/>
      <c r="G186" s="694"/>
      <c r="H186" s="627"/>
      <c r="I186" s="695"/>
      <c r="J186" s="627"/>
      <c r="K186" s="628"/>
      <c r="L186" s="553" t="s">
        <v>138</v>
      </c>
      <c r="M186" s="554"/>
      <c r="N186" s="734">
        <f>Budgeted_Enter_Data!B22</f>
        <v>0</v>
      </c>
      <c r="O186" s="735">
        <f>Expended_Enter_Data!B22</f>
        <v>0</v>
      </c>
    </row>
    <row r="187" spans="2:15" x14ac:dyDescent="0.35">
      <c r="B187" s="631"/>
      <c r="C187" s="632"/>
      <c r="D187" s="632"/>
      <c r="E187" s="633"/>
      <c r="F187" s="632"/>
      <c r="G187" s="681"/>
      <c r="H187" s="682"/>
      <c r="I187" s="683"/>
      <c r="J187" s="670"/>
      <c r="K187" s="636"/>
      <c r="L187" s="562" t="s">
        <v>139</v>
      </c>
      <c r="M187" s="563"/>
      <c r="N187" s="734">
        <f>Budgeted_Enter_Data!C22</f>
        <v>0</v>
      </c>
      <c r="O187" s="735">
        <f>Expended_Enter_Data!C22</f>
        <v>0</v>
      </c>
    </row>
    <row r="188" spans="2:15" ht="14.5" customHeight="1" x14ac:dyDescent="0.35">
      <c r="B188" s="637" t="s">
        <v>287</v>
      </c>
      <c r="C188" s="638"/>
      <c r="D188" s="638"/>
      <c r="E188" s="638"/>
      <c r="F188" s="638"/>
      <c r="G188" s="638"/>
      <c r="H188" s="638"/>
      <c r="I188" s="639"/>
      <c r="J188" s="671"/>
      <c r="K188" s="641"/>
      <c r="L188" s="562" t="s">
        <v>140</v>
      </c>
      <c r="M188" s="563"/>
      <c r="N188" s="736">
        <f>Budgeted_Enter_Data!D22</f>
        <v>0</v>
      </c>
      <c r="O188" s="737">
        <f>Expended_Enter_Data!D22</f>
        <v>0</v>
      </c>
    </row>
    <row r="189" spans="2:15" x14ac:dyDescent="0.35">
      <c r="B189" s="569"/>
      <c r="C189" s="570"/>
      <c r="D189" s="570"/>
      <c r="E189" s="570"/>
      <c r="F189" s="570"/>
      <c r="G189" s="570"/>
      <c r="H189" s="570"/>
      <c r="I189" s="571"/>
      <c r="J189" s="671"/>
      <c r="K189" s="641"/>
      <c r="L189" s="562" t="s">
        <v>35</v>
      </c>
      <c r="M189" s="563"/>
      <c r="N189" s="734">
        <f>Budgeted_Enter_Data!E22</f>
        <v>0</v>
      </c>
      <c r="O189" s="735">
        <f>Expended_Enter_Data!E22</f>
        <v>0</v>
      </c>
    </row>
    <row r="190" spans="2:15" x14ac:dyDescent="0.35">
      <c r="B190" s="569"/>
      <c r="C190" s="570"/>
      <c r="D190" s="570"/>
      <c r="E190" s="570"/>
      <c r="F190" s="570"/>
      <c r="G190" s="570"/>
      <c r="H190" s="570"/>
      <c r="I190" s="571"/>
      <c r="J190" s="671"/>
      <c r="K190" s="641"/>
      <c r="L190" s="562" t="s">
        <v>36</v>
      </c>
      <c r="M190" s="563"/>
      <c r="N190" s="734">
        <f>Budgeted_Enter_Data!F22</f>
        <v>0</v>
      </c>
      <c r="O190" s="735">
        <f>Expended_Enter_Data!F22</f>
        <v>0</v>
      </c>
    </row>
    <row r="191" spans="2:15" x14ac:dyDescent="0.35">
      <c r="B191" s="642"/>
      <c r="C191" s="643"/>
      <c r="D191" s="643"/>
      <c r="E191" s="643"/>
      <c r="F191" s="643"/>
      <c r="G191" s="643"/>
      <c r="H191" s="643"/>
      <c r="I191" s="644"/>
      <c r="J191" s="672"/>
      <c r="K191" s="646"/>
      <c r="L191" s="577" t="s">
        <v>141</v>
      </c>
      <c r="M191" s="578"/>
      <c r="N191" s="734">
        <f>Budgeted_Enter_Data!G22</f>
        <v>0</v>
      </c>
      <c r="O191" s="735">
        <f>Expended_Enter_Data!G22</f>
        <v>0</v>
      </c>
    </row>
    <row r="192" spans="2:15" x14ac:dyDescent="0.35">
      <c r="B192" s="647" t="s">
        <v>142</v>
      </c>
      <c r="C192" s="648"/>
      <c r="D192" s="648"/>
      <c r="E192" s="649" t="s">
        <v>143</v>
      </c>
      <c r="F192" s="650"/>
      <c r="G192" s="651"/>
      <c r="H192" s="652" t="s">
        <v>144</v>
      </c>
      <c r="I192" s="653"/>
      <c r="J192" s="653"/>
      <c r="K192" s="654"/>
      <c r="L192" s="655" t="s">
        <v>145</v>
      </c>
      <c r="M192" s="655"/>
      <c r="N192" s="655" t="s">
        <v>146</v>
      </c>
      <c r="O192" s="656"/>
    </row>
    <row r="193" spans="2:15" ht="32" customHeight="1" x14ac:dyDescent="0.35">
      <c r="B193" s="590"/>
      <c r="C193" s="591"/>
      <c r="D193" s="592"/>
      <c r="E193" s="593"/>
      <c r="F193" s="594"/>
      <c r="G193" s="595"/>
      <c r="H193" s="657" t="s">
        <v>186</v>
      </c>
      <c r="I193" s="658"/>
      <c r="J193" s="657" t="s">
        <v>187</v>
      </c>
      <c r="K193" s="658"/>
      <c r="L193" s="659" t="s">
        <v>223</v>
      </c>
      <c r="M193" s="659"/>
      <c r="N193" s="659" t="s">
        <v>188</v>
      </c>
      <c r="O193" s="660"/>
    </row>
    <row r="194" spans="2:15" x14ac:dyDescent="0.35">
      <c r="B194" s="515" t="s">
        <v>288</v>
      </c>
      <c r="C194" s="516"/>
      <c r="D194" s="517"/>
      <c r="E194" s="518" t="s">
        <v>289</v>
      </c>
      <c r="F194" s="519"/>
      <c r="G194" s="520"/>
      <c r="H194" s="601" t="s">
        <v>41</v>
      </c>
      <c r="I194" s="601" t="s">
        <v>42</v>
      </c>
      <c r="J194" s="601" t="s">
        <v>41</v>
      </c>
      <c r="K194" s="601" t="s">
        <v>42</v>
      </c>
      <c r="L194" s="602"/>
      <c r="M194" s="602"/>
      <c r="N194" s="603" t="s">
        <v>14</v>
      </c>
      <c r="O194" s="604" t="s">
        <v>46</v>
      </c>
    </row>
    <row r="195" spans="2:15" ht="63.5" customHeight="1" x14ac:dyDescent="0.35">
      <c r="B195" s="521"/>
      <c r="C195" s="522"/>
      <c r="D195" s="523"/>
      <c r="E195" s="524"/>
      <c r="F195" s="525"/>
      <c r="G195" s="526"/>
      <c r="H195" s="740" t="str">
        <f>Summary!I35</f>
        <v>.</v>
      </c>
      <c r="I195" s="740" t="str">
        <f>Summary!J35</f>
        <v>.</v>
      </c>
      <c r="J195" s="741" t="str">
        <f>Summary!I36</f>
        <v>.</v>
      </c>
      <c r="K195" s="741" t="str">
        <f>Summary!J36</f>
        <v>.</v>
      </c>
      <c r="L195" s="605" t="s">
        <v>277</v>
      </c>
      <c r="M195" s="606"/>
      <c r="N195" s="747">
        <f>Budgeted_Enter_Data!D22</f>
        <v>0</v>
      </c>
      <c r="O195" s="748">
        <f>Expended_Enter_Data!D22</f>
        <v>0</v>
      </c>
    </row>
    <row r="196" spans="2:15" x14ac:dyDescent="0.35">
      <c r="B196" s="608" t="s">
        <v>151</v>
      </c>
      <c r="C196" s="609"/>
      <c r="D196" s="609"/>
      <c r="E196" s="610"/>
      <c r="F196" s="610"/>
      <c r="G196" s="610"/>
      <c r="H196" s="610"/>
      <c r="I196" s="610"/>
      <c r="J196" s="610"/>
      <c r="K196" s="610"/>
      <c r="L196" s="610"/>
      <c r="M196" s="611"/>
      <c r="N196" s="611"/>
      <c r="O196" s="612"/>
    </row>
    <row r="197" spans="2:15" ht="32" customHeight="1" thickBot="1" x14ac:dyDescent="0.4">
      <c r="B197" s="689" t="s">
        <v>152</v>
      </c>
      <c r="C197" s="690"/>
      <c r="D197" s="690"/>
      <c r="E197" s="691"/>
      <c r="F197" s="691"/>
      <c r="G197" s="691"/>
      <c r="H197" s="691"/>
      <c r="I197" s="691"/>
      <c r="J197" s="691"/>
      <c r="K197" s="691"/>
      <c r="L197" s="691"/>
      <c r="M197" s="692"/>
      <c r="N197" s="692"/>
      <c r="O197" s="693"/>
    </row>
    <row r="198" spans="2:15" ht="5" customHeight="1" thickBot="1" x14ac:dyDescent="0.4">
      <c r="B198" s="701"/>
      <c r="C198" s="702"/>
      <c r="D198" s="702"/>
      <c r="E198" s="702"/>
      <c r="F198" s="702"/>
      <c r="G198" s="702"/>
      <c r="H198" s="702"/>
      <c r="I198" s="702"/>
      <c r="J198" s="702"/>
      <c r="K198" s="702"/>
      <c r="L198" s="702"/>
      <c r="M198" s="702"/>
      <c r="N198" s="702"/>
      <c r="O198" s="703"/>
    </row>
    <row r="199" spans="2:15" ht="40.5" customHeight="1" thickBot="1" x14ac:dyDescent="0.4"/>
    <row r="200" spans="2:15" ht="18.5" x14ac:dyDescent="0.35">
      <c r="B200" s="620" t="s">
        <v>239</v>
      </c>
      <c r="C200" s="543"/>
      <c r="D200" s="543"/>
      <c r="E200" s="543"/>
      <c r="F200" s="543"/>
      <c r="G200" s="543"/>
      <c r="H200" s="543"/>
      <c r="I200" s="543"/>
      <c r="J200" s="543"/>
      <c r="K200" s="543"/>
      <c r="L200" s="543"/>
      <c r="M200" s="543"/>
      <c r="N200" s="544" t="s">
        <v>163</v>
      </c>
      <c r="O200" s="545" t="s">
        <v>162</v>
      </c>
    </row>
    <row r="201" spans="2:15" x14ac:dyDescent="0.35">
      <c r="B201" s="555" t="s">
        <v>172</v>
      </c>
      <c r="C201" s="556"/>
      <c r="D201" s="556"/>
      <c r="E201" s="625" t="s">
        <v>137</v>
      </c>
      <c r="F201" s="624"/>
      <c r="G201" s="694"/>
      <c r="H201" s="627"/>
      <c r="I201" s="695"/>
      <c r="J201" s="627"/>
      <c r="K201" s="628"/>
      <c r="L201" s="553" t="s">
        <v>138</v>
      </c>
      <c r="M201" s="554"/>
      <c r="N201" s="734">
        <f>Budgeted_Enter_Data!B23</f>
        <v>0</v>
      </c>
      <c r="O201" s="735">
        <f>Expended_Enter_Data!B23</f>
        <v>0</v>
      </c>
    </row>
    <row r="202" spans="2:15" x14ac:dyDescent="0.35">
      <c r="B202" s="631"/>
      <c r="C202" s="632"/>
      <c r="D202" s="632"/>
      <c r="E202" s="633"/>
      <c r="F202" s="632"/>
      <c r="G202" s="681"/>
      <c r="H202" s="682"/>
      <c r="I202" s="683"/>
      <c r="J202" s="635"/>
      <c r="K202" s="636"/>
      <c r="L202" s="562" t="s">
        <v>139</v>
      </c>
      <c r="M202" s="563"/>
      <c r="N202" s="734">
        <f>Budgeted_Enter_Data!C23</f>
        <v>0</v>
      </c>
      <c r="O202" s="735">
        <f>Expended_Enter_Data!C23</f>
        <v>0</v>
      </c>
    </row>
    <row r="203" spans="2:15" ht="14.5" customHeight="1" x14ac:dyDescent="0.35">
      <c r="B203" s="637" t="s">
        <v>291</v>
      </c>
      <c r="C203" s="638"/>
      <c r="D203" s="638"/>
      <c r="E203" s="638"/>
      <c r="F203" s="638"/>
      <c r="G203" s="638"/>
      <c r="H203" s="638"/>
      <c r="I203" s="639"/>
      <c r="J203" s="671"/>
      <c r="K203" s="641"/>
      <c r="L203" s="562" t="s">
        <v>140</v>
      </c>
      <c r="M203" s="563"/>
      <c r="N203" s="736">
        <f>Budgeted_Enter_Data!D23</f>
        <v>0</v>
      </c>
      <c r="O203" s="737">
        <f>Expended_Enter_Data!D23</f>
        <v>0</v>
      </c>
    </row>
    <row r="204" spans="2:15" x14ac:dyDescent="0.35">
      <c r="B204" s="569"/>
      <c r="C204" s="570"/>
      <c r="D204" s="570"/>
      <c r="E204" s="570"/>
      <c r="F204" s="570"/>
      <c r="G204" s="570"/>
      <c r="H204" s="570"/>
      <c r="I204" s="571"/>
      <c r="J204" s="671"/>
      <c r="K204" s="641"/>
      <c r="L204" s="562" t="s">
        <v>35</v>
      </c>
      <c r="M204" s="563"/>
      <c r="N204" s="734">
        <f>Budgeted_Enter_Data!E23</f>
        <v>0</v>
      </c>
      <c r="O204" s="735">
        <f>Expended_Enter_Data!E23</f>
        <v>0</v>
      </c>
    </row>
    <row r="205" spans="2:15" x14ac:dyDescent="0.35">
      <c r="B205" s="569"/>
      <c r="C205" s="570"/>
      <c r="D205" s="570"/>
      <c r="E205" s="570"/>
      <c r="F205" s="570"/>
      <c r="G205" s="570"/>
      <c r="H205" s="570"/>
      <c r="I205" s="571"/>
      <c r="J205" s="671"/>
      <c r="K205" s="641"/>
      <c r="L205" s="562" t="s">
        <v>36</v>
      </c>
      <c r="M205" s="563"/>
      <c r="N205" s="734">
        <f>Budgeted_Enter_Data!F23</f>
        <v>0</v>
      </c>
      <c r="O205" s="735">
        <f>Expended_Enter_Data!F23</f>
        <v>0</v>
      </c>
    </row>
    <row r="206" spans="2:15" x14ac:dyDescent="0.35">
      <c r="B206" s="642"/>
      <c r="C206" s="643"/>
      <c r="D206" s="643"/>
      <c r="E206" s="643"/>
      <c r="F206" s="643"/>
      <c r="G206" s="643"/>
      <c r="H206" s="643"/>
      <c r="I206" s="644"/>
      <c r="J206" s="672"/>
      <c r="K206" s="646"/>
      <c r="L206" s="577" t="s">
        <v>141</v>
      </c>
      <c r="M206" s="578"/>
      <c r="N206" s="734">
        <f>Budgeted_Enter_Data!G23</f>
        <v>0</v>
      </c>
      <c r="O206" s="735">
        <f>Expended_Enter_Data!G23</f>
        <v>0</v>
      </c>
    </row>
    <row r="207" spans="2:15" x14ac:dyDescent="0.35">
      <c r="B207" s="647" t="s">
        <v>142</v>
      </c>
      <c r="C207" s="648"/>
      <c r="D207" s="648"/>
      <c r="E207" s="649" t="s">
        <v>143</v>
      </c>
      <c r="F207" s="650"/>
      <c r="G207" s="651"/>
      <c r="H207" s="652" t="s">
        <v>144</v>
      </c>
      <c r="I207" s="653"/>
      <c r="J207" s="653"/>
      <c r="K207" s="654"/>
      <c r="L207" s="588" t="s">
        <v>145</v>
      </c>
      <c r="M207" s="588"/>
      <c r="N207" s="588" t="s">
        <v>146</v>
      </c>
      <c r="O207" s="589"/>
    </row>
    <row r="208" spans="2:15" ht="32" customHeight="1" x14ac:dyDescent="0.35">
      <c r="B208" s="590"/>
      <c r="C208" s="591"/>
      <c r="D208" s="592"/>
      <c r="E208" s="593"/>
      <c r="F208" s="594"/>
      <c r="G208" s="595"/>
      <c r="H208" s="657" t="s">
        <v>186</v>
      </c>
      <c r="I208" s="658"/>
      <c r="J208" s="657" t="s">
        <v>187</v>
      </c>
      <c r="K208" s="658"/>
      <c r="L208" s="598" t="s">
        <v>168</v>
      </c>
      <c r="M208" s="598"/>
      <c r="N208" s="598" t="s">
        <v>188</v>
      </c>
      <c r="O208" s="599"/>
    </row>
    <row r="209" spans="2:15" x14ac:dyDescent="0.35">
      <c r="B209" s="515" t="s">
        <v>292</v>
      </c>
      <c r="C209" s="516"/>
      <c r="D209" s="517"/>
      <c r="E209" s="518" t="s">
        <v>293</v>
      </c>
      <c r="F209" s="519"/>
      <c r="G209" s="520"/>
      <c r="H209" s="601" t="s">
        <v>41</v>
      </c>
      <c r="I209" s="601" t="s">
        <v>42</v>
      </c>
      <c r="J209" s="601" t="s">
        <v>41</v>
      </c>
      <c r="K209" s="601" t="s">
        <v>42</v>
      </c>
      <c r="L209" s="602"/>
      <c r="M209" s="602"/>
      <c r="N209" s="603" t="s">
        <v>14</v>
      </c>
      <c r="O209" s="604" t="s">
        <v>46</v>
      </c>
    </row>
    <row r="210" spans="2:15" ht="48.5" customHeight="1" x14ac:dyDescent="0.35">
      <c r="B210" s="521"/>
      <c r="C210" s="522"/>
      <c r="D210" s="523"/>
      <c r="E210" s="524"/>
      <c r="F210" s="525"/>
      <c r="G210" s="526"/>
      <c r="H210" s="740" t="str">
        <f>Summary!I37</f>
        <v>.</v>
      </c>
      <c r="I210" s="740" t="str">
        <f>Summary!J37</f>
        <v>.</v>
      </c>
      <c r="J210" s="741" t="str">
        <f>Summary!I38</f>
        <v>.</v>
      </c>
      <c r="K210" s="741" t="str">
        <f>Summary!J38</f>
        <v>.</v>
      </c>
      <c r="L210" s="605" t="s">
        <v>277</v>
      </c>
      <c r="M210" s="606"/>
      <c r="N210" s="747">
        <f>Budgeted_Enter_Data!D23</f>
        <v>0</v>
      </c>
      <c r="O210" s="748">
        <f>Expended_Enter_Data!D23</f>
        <v>0</v>
      </c>
    </row>
    <row r="211" spans="2:15" x14ac:dyDescent="0.35">
      <c r="B211" s="608" t="s">
        <v>151</v>
      </c>
      <c r="C211" s="609"/>
      <c r="D211" s="609"/>
      <c r="E211" s="610"/>
      <c r="F211" s="610"/>
      <c r="G211" s="610"/>
      <c r="H211" s="610"/>
      <c r="I211" s="610"/>
      <c r="J211" s="610"/>
      <c r="K211" s="610"/>
      <c r="L211" s="610"/>
      <c r="M211" s="611"/>
      <c r="N211" s="611"/>
      <c r="O211" s="612"/>
    </row>
    <row r="212" spans="2:15" ht="34.5" customHeight="1" thickBot="1" x14ac:dyDescent="0.4">
      <c r="B212" s="673" t="s">
        <v>152</v>
      </c>
      <c r="C212" s="674"/>
      <c r="D212" s="674"/>
      <c r="E212" s="675"/>
      <c r="F212" s="675"/>
      <c r="G212" s="675"/>
      <c r="H212" s="675"/>
      <c r="I212" s="675"/>
      <c r="J212" s="675"/>
      <c r="K212" s="675"/>
      <c r="L212" s="675"/>
      <c r="M212" s="676"/>
      <c r="N212" s="676"/>
      <c r="O212" s="677"/>
    </row>
    <row r="213" spans="2:15" ht="5" customHeight="1" thickBot="1" x14ac:dyDescent="0.4">
      <c r="B213" s="678"/>
      <c r="C213" s="679"/>
      <c r="D213" s="679"/>
      <c r="E213" s="679"/>
      <c r="F213" s="679"/>
      <c r="G213" s="679"/>
      <c r="H213" s="679"/>
      <c r="I213" s="679"/>
      <c r="J213" s="679"/>
      <c r="K213" s="679"/>
      <c r="L213" s="679"/>
      <c r="M213" s="679"/>
      <c r="N213" s="679"/>
      <c r="O213" s="680"/>
    </row>
    <row r="214" spans="2:15" ht="40.5" customHeight="1" thickBot="1" x14ac:dyDescent="0.4"/>
    <row r="215" spans="2:15" ht="18.5" x14ac:dyDescent="0.35">
      <c r="B215" s="620" t="s">
        <v>240</v>
      </c>
      <c r="C215" s="543"/>
      <c r="D215" s="543"/>
      <c r="E215" s="543"/>
      <c r="F215" s="543"/>
      <c r="G215" s="543"/>
      <c r="H215" s="543"/>
      <c r="I215" s="543"/>
      <c r="J215" s="543"/>
      <c r="K215" s="543"/>
      <c r="L215" s="543"/>
      <c r="M215" s="543"/>
      <c r="N215" s="544" t="s">
        <v>163</v>
      </c>
      <c r="O215" s="545" t="s">
        <v>162</v>
      </c>
    </row>
    <row r="216" spans="2:15" x14ac:dyDescent="0.35">
      <c r="B216" s="555" t="s">
        <v>173</v>
      </c>
      <c r="C216" s="556"/>
      <c r="D216" s="556"/>
      <c r="E216" s="625" t="s">
        <v>137</v>
      </c>
      <c r="F216" s="624"/>
      <c r="G216" s="694"/>
      <c r="H216" s="627"/>
      <c r="I216" s="695"/>
      <c r="J216" s="627"/>
      <c r="K216" s="628"/>
      <c r="L216" s="553" t="s">
        <v>138</v>
      </c>
      <c r="M216" s="554"/>
      <c r="N216" s="734">
        <f>Budgeted_Enter_Data!B24</f>
        <v>0</v>
      </c>
      <c r="O216" s="735">
        <f>Expended_Enter_Data!B24</f>
        <v>0</v>
      </c>
    </row>
    <row r="217" spans="2:15" x14ac:dyDescent="0.35">
      <c r="B217" s="631"/>
      <c r="C217" s="632"/>
      <c r="D217" s="632"/>
      <c r="E217" s="633"/>
      <c r="F217" s="632"/>
      <c r="G217" s="681"/>
      <c r="H217" s="682"/>
      <c r="I217" s="683"/>
      <c r="J217" s="670"/>
      <c r="K217" s="636"/>
      <c r="L217" s="562" t="s">
        <v>139</v>
      </c>
      <c r="M217" s="563"/>
      <c r="N217" s="734">
        <f>Budgeted_Enter_Data!C24</f>
        <v>0</v>
      </c>
      <c r="O217" s="735">
        <f>Expended_Enter_Data!C24</f>
        <v>0</v>
      </c>
    </row>
    <row r="218" spans="2:15" ht="14.5" customHeight="1" x14ac:dyDescent="0.35">
      <c r="B218" s="637" t="s">
        <v>294</v>
      </c>
      <c r="C218" s="638"/>
      <c r="D218" s="638"/>
      <c r="E218" s="638"/>
      <c r="F218" s="638"/>
      <c r="G218" s="638"/>
      <c r="H218" s="638"/>
      <c r="I218" s="639"/>
      <c r="J218" s="671"/>
      <c r="K218" s="641"/>
      <c r="L218" s="562" t="s">
        <v>140</v>
      </c>
      <c r="M218" s="563"/>
      <c r="N218" s="736">
        <f>Budgeted_Enter_Data!D24</f>
        <v>0</v>
      </c>
      <c r="O218" s="737">
        <f>Expended_Enter_Data!D24</f>
        <v>0</v>
      </c>
    </row>
    <row r="219" spans="2:15" x14ac:dyDescent="0.35">
      <c r="B219" s="569"/>
      <c r="C219" s="570"/>
      <c r="D219" s="570"/>
      <c r="E219" s="570"/>
      <c r="F219" s="570"/>
      <c r="G219" s="570"/>
      <c r="H219" s="570"/>
      <c r="I219" s="571"/>
      <c r="J219" s="671"/>
      <c r="K219" s="641"/>
      <c r="L219" s="562" t="s">
        <v>35</v>
      </c>
      <c r="M219" s="563"/>
      <c r="N219" s="734">
        <f>Budgeted_Enter_Data!E24</f>
        <v>0</v>
      </c>
      <c r="O219" s="735">
        <f>Expended_Enter_Data!E24</f>
        <v>0</v>
      </c>
    </row>
    <row r="220" spans="2:15" x14ac:dyDescent="0.35">
      <c r="B220" s="569"/>
      <c r="C220" s="570"/>
      <c r="D220" s="570"/>
      <c r="E220" s="570"/>
      <c r="F220" s="570"/>
      <c r="G220" s="570"/>
      <c r="H220" s="570"/>
      <c r="I220" s="571"/>
      <c r="J220" s="671"/>
      <c r="K220" s="641"/>
      <c r="L220" s="562" t="s">
        <v>36</v>
      </c>
      <c r="M220" s="563"/>
      <c r="N220" s="734">
        <f>Budgeted_Enter_Data!F24</f>
        <v>0</v>
      </c>
      <c r="O220" s="735">
        <f>Expended_Enter_Data!F24</f>
        <v>0</v>
      </c>
    </row>
    <row r="221" spans="2:15" x14ac:dyDescent="0.35">
      <c r="B221" s="642"/>
      <c r="C221" s="643"/>
      <c r="D221" s="643"/>
      <c r="E221" s="643"/>
      <c r="F221" s="643"/>
      <c r="G221" s="643"/>
      <c r="H221" s="643"/>
      <c r="I221" s="644"/>
      <c r="J221" s="672"/>
      <c r="K221" s="646"/>
      <c r="L221" s="577" t="s">
        <v>141</v>
      </c>
      <c r="M221" s="578"/>
      <c r="N221" s="734">
        <f>Budgeted_Enter_Data!G24</f>
        <v>0</v>
      </c>
      <c r="O221" s="735">
        <f>Expended_Enter_Data!G24</f>
        <v>0</v>
      </c>
    </row>
    <row r="222" spans="2:15" x14ac:dyDescent="0.35">
      <c r="B222" s="647" t="s">
        <v>142</v>
      </c>
      <c r="C222" s="648"/>
      <c r="D222" s="704"/>
      <c r="E222" s="649" t="s">
        <v>143</v>
      </c>
      <c r="F222" s="650"/>
      <c r="G222" s="651"/>
      <c r="H222" s="652" t="s">
        <v>144</v>
      </c>
      <c r="I222" s="653"/>
      <c r="J222" s="653"/>
      <c r="K222" s="654"/>
      <c r="L222" s="588" t="s">
        <v>145</v>
      </c>
      <c r="M222" s="588"/>
      <c r="N222" s="655" t="s">
        <v>146</v>
      </c>
      <c r="O222" s="656"/>
    </row>
    <row r="223" spans="2:15" ht="32" customHeight="1" x14ac:dyDescent="0.35">
      <c r="B223" s="590"/>
      <c r="C223" s="591"/>
      <c r="D223" s="592"/>
      <c r="E223" s="593"/>
      <c r="F223" s="594"/>
      <c r="G223" s="595"/>
      <c r="H223" s="657" t="s">
        <v>186</v>
      </c>
      <c r="I223" s="658"/>
      <c r="J223" s="657" t="s">
        <v>187</v>
      </c>
      <c r="K223" s="658"/>
      <c r="L223" s="598" t="s">
        <v>223</v>
      </c>
      <c r="M223" s="598"/>
      <c r="N223" s="659" t="s">
        <v>250</v>
      </c>
      <c r="O223" s="660"/>
    </row>
    <row r="224" spans="2:15" x14ac:dyDescent="0.35">
      <c r="B224" s="515" t="s">
        <v>295</v>
      </c>
      <c r="C224" s="516"/>
      <c r="D224" s="517"/>
      <c r="E224" s="518" t="s">
        <v>251</v>
      </c>
      <c r="F224" s="519"/>
      <c r="G224" s="520"/>
      <c r="H224" s="601" t="s">
        <v>41</v>
      </c>
      <c r="I224" s="601" t="s">
        <v>42</v>
      </c>
      <c r="J224" s="601" t="s">
        <v>41</v>
      </c>
      <c r="K224" s="601" t="s">
        <v>42</v>
      </c>
      <c r="L224" s="602"/>
      <c r="M224" s="602"/>
      <c r="N224" s="603" t="s">
        <v>14</v>
      </c>
      <c r="O224" s="604" t="s">
        <v>46</v>
      </c>
    </row>
    <row r="225" spans="2:15" ht="121" customHeight="1" x14ac:dyDescent="0.35">
      <c r="B225" s="521"/>
      <c r="C225" s="522"/>
      <c r="D225" s="523"/>
      <c r="E225" s="524"/>
      <c r="F225" s="525"/>
      <c r="G225" s="526"/>
      <c r="H225" s="740" t="str">
        <f>Summary!I39</f>
        <v>.</v>
      </c>
      <c r="I225" s="740" t="str">
        <f>Summary!J39</f>
        <v>.</v>
      </c>
      <c r="J225" s="741" t="str">
        <f>Summary!I40</f>
        <v>.</v>
      </c>
      <c r="K225" s="741" t="str">
        <f>Summary!J40</f>
        <v>.</v>
      </c>
      <c r="L225" s="605" t="s">
        <v>277</v>
      </c>
      <c r="M225" s="606"/>
      <c r="N225" s="734">
        <f>Budgeted_Enter_Data!D24</f>
        <v>0</v>
      </c>
      <c r="O225" s="735">
        <f>Expended_Enter_Data!D24</f>
        <v>0</v>
      </c>
    </row>
    <row r="226" spans="2:15" x14ac:dyDescent="0.35">
      <c r="B226" s="608" t="s">
        <v>151</v>
      </c>
      <c r="C226" s="609"/>
      <c r="D226" s="609"/>
      <c r="E226" s="610"/>
      <c r="F226" s="610"/>
      <c r="G226" s="610"/>
      <c r="H226" s="610"/>
      <c r="I226" s="610"/>
      <c r="J226" s="610"/>
      <c r="K226" s="610"/>
      <c r="L226" s="610"/>
      <c r="M226" s="611"/>
      <c r="N226" s="611"/>
      <c r="O226" s="612"/>
    </row>
    <row r="227" spans="2:15" ht="31.5" customHeight="1" thickBot="1" x14ac:dyDescent="0.4">
      <c r="B227" s="673" t="s">
        <v>252</v>
      </c>
      <c r="C227" s="674"/>
      <c r="D227" s="674"/>
      <c r="E227" s="675"/>
      <c r="F227" s="675"/>
      <c r="G227" s="675"/>
      <c r="H227" s="675"/>
      <c r="I227" s="675"/>
      <c r="J227" s="675"/>
      <c r="K227" s="675"/>
      <c r="L227" s="675"/>
      <c r="M227" s="676"/>
      <c r="N227" s="676"/>
      <c r="O227" s="677"/>
    </row>
    <row r="228" spans="2:15" ht="5.5" customHeight="1" thickBot="1" x14ac:dyDescent="0.4">
      <c r="B228" s="678"/>
      <c r="C228" s="679"/>
      <c r="D228" s="679"/>
      <c r="E228" s="679"/>
      <c r="F228" s="679"/>
      <c r="G228" s="679"/>
      <c r="H228" s="679"/>
      <c r="I228" s="679"/>
      <c r="J228" s="679"/>
      <c r="K228" s="679"/>
      <c r="L228" s="679"/>
      <c r="M228" s="679"/>
      <c r="N228" s="679"/>
      <c r="O228" s="680"/>
    </row>
    <row r="229" spans="2:15" ht="40.5" customHeight="1" thickBot="1" x14ac:dyDescent="0.4"/>
    <row r="230" spans="2:15" ht="18.5" x14ac:dyDescent="0.35">
      <c r="B230" s="620" t="s">
        <v>241</v>
      </c>
      <c r="C230" s="543"/>
      <c r="D230" s="543"/>
      <c r="E230" s="543"/>
      <c r="F230" s="543"/>
      <c r="G230" s="543"/>
      <c r="H230" s="543"/>
      <c r="I230" s="543"/>
      <c r="J230" s="543"/>
      <c r="K230" s="543"/>
      <c r="L230" s="543"/>
      <c r="M230" s="543"/>
      <c r="N230" s="544" t="s">
        <v>163</v>
      </c>
      <c r="O230" s="545" t="s">
        <v>162</v>
      </c>
    </row>
    <row r="231" spans="2:15" x14ac:dyDescent="0.35">
      <c r="B231" s="555" t="s">
        <v>174</v>
      </c>
      <c r="C231" s="556"/>
      <c r="D231" s="556"/>
      <c r="E231" s="625" t="s">
        <v>137</v>
      </c>
      <c r="F231" s="624"/>
      <c r="G231" s="694"/>
      <c r="H231" s="627"/>
      <c r="I231" s="695"/>
      <c r="J231" s="627"/>
      <c r="K231" s="628"/>
      <c r="L231" s="553" t="s">
        <v>138</v>
      </c>
      <c r="M231" s="554"/>
      <c r="N231" s="734">
        <f>Budgeted_Enter_Data!B25</f>
        <v>0</v>
      </c>
      <c r="O231" s="735">
        <f>Expended_Enter_Data!B25</f>
        <v>0</v>
      </c>
    </row>
    <row r="232" spans="2:15" x14ac:dyDescent="0.35">
      <c r="B232" s="631"/>
      <c r="C232" s="632"/>
      <c r="D232" s="632"/>
      <c r="E232" s="633"/>
      <c r="F232" s="632"/>
      <c r="G232" s="681"/>
      <c r="H232" s="682"/>
      <c r="I232" s="683"/>
      <c r="J232" s="635"/>
      <c r="K232" s="636"/>
      <c r="L232" s="562" t="s">
        <v>139</v>
      </c>
      <c r="M232" s="563"/>
      <c r="N232" s="734">
        <f>Budgeted_Enter_Data!C25</f>
        <v>0</v>
      </c>
      <c r="O232" s="735">
        <f>Expended_Enter_Data!C25</f>
        <v>0</v>
      </c>
    </row>
    <row r="233" spans="2:15" ht="14.5" customHeight="1" x14ac:dyDescent="0.35">
      <c r="B233" s="637" t="s">
        <v>296</v>
      </c>
      <c r="C233" s="638"/>
      <c r="D233" s="638"/>
      <c r="E233" s="638"/>
      <c r="F233" s="638"/>
      <c r="G233" s="638"/>
      <c r="H233" s="638"/>
      <c r="I233" s="639"/>
      <c r="J233" s="671"/>
      <c r="K233" s="641"/>
      <c r="L233" s="562" t="s">
        <v>140</v>
      </c>
      <c r="M233" s="563"/>
      <c r="N233" s="736">
        <f>Budgeted_Enter_Data!D25</f>
        <v>0</v>
      </c>
      <c r="O233" s="737">
        <f>Expended_Enter_Data!D25</f>
        <v>0</v>
      </c>
    </row>
    <row r="234" spans="2:15" x14ac:dyDescent="0.35">
      <c r="B234" s="569"/>
      <c r="C234" s="570"/>
      <c r="D234" s="570"/>
      <c r="E234" s="570"/>
      <c r="F234" s="570"/>
      <c r="G234" s="570"/>
      <c r="H234" s="570"/>
      <c r="I234" s="571"/>
      <c r="J234" s="671"/>
      <c r="K234" s="641"/>
      <c r="L234" s="562" t="s">
        <v>35</v>
      </c>
      <c r="M234" s="563"/>
      <c r="N234" s="734">
        <f>Budgeted_Enter_Data!E25</f>
        <v>0</v>
      </c>
      <c r="O234" s="735">
        <f>Expended_Enter_Data!E25</f>
        <v>0</v>
      </c>
    </row>
    <row r="235" spans="2:15" x14ac:dyDescent="0.35">
      <c r="B235" s="569"/>
      <c r="C235" s="570"/>
      <c r="D235" s="570"/>
      <c r="E235" s="570"/>
      <c r="F235" s="570"/>
      <c r="G235" s="570"/>
      <c r="H235" s="570"/>
      <c r="I235" s="571"/>
      <c r="J235" s="671"/>
      <c r="K235" s="641"/>
      <c r="L235" s="562" t="s">
        <v>36</v>
      </c>
      <c r="M235" s="563"/>
      <c r="N235" s="734">
        <f>Budgeted_Enter_Data!F25</f>
        <v>0</v>
      </c>
      <c r="O235" s="735">
        <f>Expended_Enter_Data!F25</f>
        <v>0</v>
      </c>
    </row>
    <row r="236" spans="2:15" x14ac:dyDescent="0.35">
      <c r="B236" s="642"/>
      <c r="C236" s="643"/>
      <c r="D236" s="643"/>
      <c r="E236" s="643"/>
      <c r="F236" s="643"/>
      <c r="G236" s="643"/>
      <c r="H236" s="643"/>
      <c r="I236" s="644"/>
      <c r="J236" s="672"/>
      <c r="K236" s="646"/>
      <c r="L236" s="577" t="s">
        <v>141</v>
      </c>
      <c r="M236" s="578"/>
      <c r="N236" s="734">
        <f>Budgeted_Enter_Data!G25</f>
        <v>0</v>
      </c>
      <c r="O236" s="735">
        <f>Expended_Enter_Data!G25</f>
        <v>0</v>
      </c>
    </row>
    <row r="237" spans="2:15" x14ac:dyDescent="0.35">
      <c r="B237" s="647" t="s">
        <v>142</v>
      </c>
      <c r="C237" s="648"/>
      <c r="D237" s="704"/>
      <c r="E237" s="649" t="s">
        <v>143</v>
      </c>
      <c r="F237" s="650"/>
      <c r="G237" s="651"/>
      <c r="H237" s="652" t="s">
        <v>144</v>
      </c>
      <c r="I237" s="653"/>
      <c r="J237" s="653"/>
      <c r="K237" s="654"/>
      <c r="L237" s="588" t="s">
        <v>145</v>
      </c>
      <c r="M237" s="588"/>
      <c r="N237" s="655" t="s">
        <v>146</v>
      </c>
      <c r="O237" s="656"/>
    </row>
    <row r="238" spans="2:15" ht="32" customHeight="1" x14ac:dyDescent="0.35">
      <c r="B238" s="590"/>
      <c r="C238" s="591"/>
      <c r="D238" s="592"/>
      <c r="E238" s="593"/>
      <c r="F238" s="594"/>
      <c r="G238" s="595"/>
      <c r="H238" s="657" t="s">
        <v>186</v>
      </c>
      <c r="I238" s="658"/>
      <c r="J238" s="657" t="s">
        <v>187</v>
      </c>
      <c r="K238" s="658"/>
      <c r="L238" s="598" t="s">
        <v>223</v>
      </c>
      <c r="M238" s="598"/>
      <c r="N238" s="659" t="s">
        <v>188</v>
      </c>
      <c r="O238" s="660"/>
    </row>
    <row r="239" spans="2:15" x14ac:dyDescent="0.35">
      <c r="B239" s="515" t="s">
        <v>298</v>
      </c>
      <c r="C239" s="516"/>
      <c r="D239" s="517"/>
      <c r="E239" s="518" t="s">
        <v>297</v>
      </c>
      <c r="F239" s="519"/>
      <c r="G239" s="520"/>
      <c r="H239" s="601" t="s">
        <v>41</v>
      </c>
      <c r="I239" s="601" t="s">
        <v>42</v>
      </c>
      <c r="J239" s="601" t="s">
        <v>41</v>
      </c>
      <c r="K239" s="601" t="s">
        <v>42</v>
      </c>
      <c r="L239" s="602"/>
      <c r="M239" s="602"/>
      <c r="N239" s="603" t="s">
        <v>14</v>
      </c>
      <c r="O239" s="604" t="s">
        <v>46</v>
      </c>
    </row>
    <row r="240" spans="2:15" ht="49.5" customHeight="1" x14ac:dyDescent="0.35">
      <c r="B240" s="521"/>
      <c r="C240" s="522"/>
      <c r="D240" s="523"/>
      <c r="E240" s="524"/>
      <c r="F240" s="525"/>
      <c r="G240" s="526"/>
      <c r="H240" s="740" t="str">
        <f>Summary!I41</f>
        <v>.</v>
      </c>
      <c r="I240" s="740" t="str">
        <f>Summary!J41</f>
        <v>.</v>
      </c>
      <c r="J240" s="741" t="str">
        <f>Summary!I42</f>
        <v>.</v>
      </c>
      <c r="K240" s="741" t="str">
        <f>Summary!J42</f>
        <v>.</v>
      </c>
      <c r="L240" s="605" t="s">
        <v>277</v>
      </c>
      <c r="M240" s="606"/>
      <c r="N240" s="734">
        <f>Budgeted_Enter_Data!D25</f>
        <v>0</v>
      </c>
      <c r="O240" s="735">
        <f>Expended_Enter_Data!D25</f>
        <v>0</v>
      </c>
    </row>
    <row r="241" spans="2:15" x14ac:dyDescent="0.35">
      <c r="B241" s="608" t="s">
        <v>151</v>
      </c>
      <c r="C241" s="609"/>
      <c r="D241" s="609"/>
      <c r="E241" s="610"/>
      <c r="F241" s="610"/>
      <c r="G241" s="610"/>
      <c r="H241" s="610"/>
      <c r="I241" s="610"/>
      <c r="J241" s="610"/>
      <c r="K241" s="610"/>
      <c r="L241" s="610"/>
      <c r="M241" s="611"/>
      <c r="N241" s="611"/>
      <c r="O241" s="612"/>
    </row>
    <row r="242" spans="2:15" ht="32" customHeight="1" thickBot="1" x14ac:dyDescent="0.4">
      <c r="B242" s="689" t="s">
        <v>253</v>
      </c>
      <c r="C242" s="690"/>
      <c r="D242" s="690"/>
      <c r="E242" s="691"/>
      <c r="F242" s="691"/>
      <c r="G242" s="691"/>
      <c r="H242" s="691"/>
      <c r="I242" s="691"/>
      <c r="J242" s="691"/>
      <c r="K242" s="691"/>
      <c r="L242" s="691"/>
      <c r="M242" s="692"/>
      <c r="N242" s="692"/>
      <c r="O242" s="693"/>
    </row>
    <row r="243" spans="2:15" ht="5.5" customHeight="1" thickBot="1" x14ac:dyDescent="0.4">
      <c r="B243" s="678"/>
      <c r="C243" s="679"/>
      <c r="D243" s="679"/>
      <c r="E243" s="679"/>
      <c r="F243" s="679"/>
      <c r="G243" s="679"/>
      <c r="H243" s="679"/>
      <c r="I243" s="679"/>
      <c r="J243" s="679"/>
      <c r="K243" s="679"/>
      <c r="L243" s="679"/>
      <c r="M243" s="679"/>
      <c r="N243" s="679"/>
      <c r="O243" s="680"/>
    </row>
    <row r="244" spans="2:15" ht="40.5" customHeight="1" thickBot="1" x14ac:dyDescent="0.4"/>
    <row r="245" spans="2:15" ht="18.5" x14ac:dyDescent="0.35">
      <c r="B245" s="620" t="s">
        <v>242</v>
      </c>
      <c r="C245" s="543"/>
      <c r="D245" s="543"/>
      <c r="E245" s="543"/>
      <c r="F245" s="543"/>
      <c r="G245" s="543"/>
      <c r="H245" s="543"/>
      <c r="I245" s="543"/>
      <c r="J245" s="543"/>
      <c r="K245" s="543"/>
      <c r="L245" s="543"/>
      <c r="M245" s="543"/>
      <c r="N245" s="544" t="s">
        <v>163</v>
      </c>
      <c r="O245" s="545" t="s">
        <v>162</v>
      </c>
    </row>
    <row r="246" spans="2:15" x14ac:dyDescent="0.35">
      <c r="B246" s="555" t="s">
        <v>158</v>
      </c>
      <c r="C246" s="556"/>
      <c r="D246" s="556"/>
      <c r="E246" s="625" t="s">
        <v>137</v>
      </c>
      <c r="F246" s="624"/>
      <c r="G246" s="694"/>
      <c r="H246" s="627"/>
      <c r="I246" s="695"/>
      <c r="J246" s="627"/>
      <c r="K246" s="628"/>
      <c r="L246" s="553" t="s">
        <v>138</v>
      </c>
      <c r="M246" s="554"/>
      <c r="N246" s="734">
        <f>Budgeted_Enter_Data!B26</f>
        <v>0</v>
      </c>
      <c r="O246" s="735">
        <f>Expended_Enter_Data!B26</f>
        <v>0</v>
      </c>
    </row>
    <row r="247" spans="2:15" x14ac:dyDescent="0.35">
      <c r="B247" s="631"/>
      <c r="C247" s="632"/>
      <c r="D247" s="632"/>
      <c r="E247" s="633"/>
      <c r="F247" s="632"/>
      <c r="G247" s="681"/>
      <c r="H247" s="682"/>
      <c r="I247" s="683"/>
      <c r="J247" s="670"/>
      <c r="K247" s="636"/>
      <c r="L247" s="562" t="s">
        <v>139</v>
      </c>
      <c r="M247" s="563"/>
      <c r="N247" s="734">
        <f>Budgeted_Enter_Data!C26</f>
        <v>0</v>
      </c>
      <c r="O247" s="735">
        <f>Expended_Enter_Data!C26</f>
        <v>0</v>
      </c>
    </row>
    <row r="248" spans="2:15" ht="14.5" customHeight="1" x14ac:dyDescent="0.35">
      <c r="B248" s="637" t="s">
        <v>299</v>
      </c>
      <c r="C248" s="638"/>
      <c r="D248" s="638"/>
      <c r="E248" s="638"/>
      <c r="F248" s="638"/>
      <c r="G248" s="638"/>
      <c r="H248" s="638"/>
      <c r="I248" s="639"/>
      <c r="J248" s="671"/>
      <c r="K248" s="641"/>
      <c r="L248" s="562" t="s">
        <v>140</v>
      </c>
      <c r="M248" s="563"/>
      <c r="N248" s="736">
        <f>Budgeted_Enter_Data!D26</f>
        <v>0</v>
      </c>
      <c r="O248" s="737">
        <f>Expended_Enter_Data!D26</f>
        <v>0</v>
      </c>
    </row>
    <row r="249" spans="2:15" x14ac:dyDescent="0.35">
      <c r="B249" s="569"/>
      <c r="C249" s="570"/>
      <c r="D249" s="570"/>
      <c r="E249" s="570"/>
      <c r="F249" s="570"/>
      <c r="G249" s="570"/>
      <c r="H249" s="570"/>
      <c r="I249" s="571"/>
      <c r="J249" s="671"/>
      <c r="K249" s="641"/>
      <c r="L249" s="562" t="s">
        <v>35</v>
      </c>
      <c r="M249" s="563"/>
      <c r="N249" s="734">
        <f>Budgeted_Enter_Data!E26</f>
        <v>0</v>
      </c>
      <c r="O249" s="735">
        <f>Expended_Enter_Data!E26</f>
        <v>0</v>
      </c>
    </row>
    <row r="250" spans="2:15" x14ac:dyDescent="0.35">
      <c r="B250" s="569"/>
      <c r="C250" s="570"/>
      <c r="D250" s="570"/>
      <c r="E250" s="570"/>
      <c r="F250" s="570"/>
      <c r="G250" s="570"/>
      <c r="H250" s="570"/>
      <c r="I250" s="571"/>
      <c r="J250" s="671"/>
      <c r="K250" s="641"/>
      <c r="L250" s="562" t="s">
        <v>36</v>
      </c>
      <c r="M250" s="563"/>
      <c r="N250" s="734">
        <f>Budgeted_Enter_Data!F26</f>
        <v>0</v>
      </c>
      <c r="O250" s="735">
        <f>Expended_Enter_Data!F26</f>
        <v>0</v>
      </c>
    </row>
    <row r="251" spans="2:15" x14ac:dyDescent="0.35">
      <c r="B251" s="642"/>
      <c r="C251" s="643"/>
      <c r="D251" s="643"/>
      <c r="E251" s="643"/>
      <c r="F251" s="643"/>
      <c r="G251" s="643"/>
      <c r="H251" s="643"/>
      <c r="I251" s="644"/>
      <c r="J251" s="672"/>
      <c r="K251" s="646"/>
      <c r="L251" s="577" t="s">
        <v>141</v>
      </c>
      <c r="M251" s="578"/>
      <c r="N251" s="734">
        <f>Budgeted_Enter_Data!G26</f>
        <v>0</v>
      </c>
      <c r="O251" s="735">
        <f>Expended_Enter_Data!G26</f>
        <v>0</v>
      </c>
    </row>
    <row r="252" spans="2:15" x14ac:dyDescent="0.35">
      <c r="B252" s="705" t="s">
        <v>142</v>
      </c>
      <c r="C252" s="706"/>
      <c r="D252" s="706"/>
      <c r="E252" s="707" t="s">
        <v>143</v>
      </c>
      <c r="F252" s="708"/>
      <c r="G252" s="709"/>
      <c r="H252" s="652" t="s">
        <v>144</v>
      </c>
      <c r="I252" s="653"/>
      <c r="J252" s="653"/>
      <c r="K252" s="654"/>
      <c r="L252" s="655" t="s">
        <v>145</v>
      </c>
      <c r="M252" s="655"/>
      <c r="N252" s="588" t="s">
        <v>146</v>
      </c>
      <c r="O252" s="589"/>
    </row>
    <row r="253" spans="2:15" ht="32" customHeight="1" x14ac:dyDescent="0.35">
      <c r="B253" s="710"/>
      <c r="C253" s="711"/>
      <c r="D253" s="712"/>
      <c r="E253" s="713"/>
      <c r="F253" s="714"/>
      <c r="G253" s="715"/>
      <c r="H253" s="657" t="s">
        <v>186</v>
      </c>
      <c r="I253" s="658"/>
      <c r="J253" s="657" t="s">
        <v>187</v>
      </c>
      <c r="K253" s="658"/>
      <c r="L253" s="659" t="s">
        <v>223</v>
      </c>
      <c r="M253" s="659"/>
      <c r="N253" s="598" t="s">
        <v>188</v>
      </c>
      <c r="O253" s="599"/>
    </row>
    <row r="254" spans="2:15" x14ac:dyDescent="0.35">
      <c r="B254" s="515" t="s">
        <v>300</v>
      </c>
      <c r="C254" s="516"/>
      <c r="D254" s="517"/>
      <c r="E254" s="518" t="s">
        <v>301</v>
      </c>
      <c r="F254" s="519"/>
      <c r="G254" s="520"/>
      <c r="H254" s="601" t="s">
        <v>41</v>
      </c>
      <c r="I254" s="601" t="s">
        <v>42</v>
      </c>
      <c r="J254" s="601" t="s">
        <v>41</v>
      </c>
      <c r="K254" s="601" t="s">
        <v>42</v>
      </c>
      <c r="L254" s="602"/>
      <c r="M254" s="602"/>
      <c r="N254" s="603" t="s">
        <v>14</v>
      </c>
      <c r="O254" s="604" t="s">
        <v>46</v>
      </c>
    </row>
    <row r="255" spans="2:15" ht="52.5" customHeight="1" x14ac:dyDescent="0.35">
      <c r="B255" s="521"/>
      <c r="C255" s="522"/>
      <c r="D255" s="523"/>
      <c r="E255" s="524"/>
      <c r="F255" s="525"/>
      <c r="G255" s="526"/>
      <c r="H255" s="740" t="str">
        <f>Summary!I43</f>
        <v>.</v>
      </c>
      <c r="I255" s="740" t="str">
        <f>Summary!J43</f>
        <v>.</v>
      </c>
      <c r="J255" s="741" t="str">
        <f>Summary!I44</f>
        <v>.</v>
      </c>
      <c r="K255" s="741" t="str">
        <f>Summary!J44</f>
        <v>.</v>
      </c>
      <c r="L255" s="605" t="s">
        <v>277</v>
      </c>
      <c r="M255" s="606"/>
      <c r="N255" s="734">
        <f>Budgeted_Enter_Data!D26</f>
        <v>0</v>
      </c>
      <c r="O255" s="735">
        <f>Expended_Enter_Data!D26</f>
        <v>0</v>
      </c>
    </row>
    <row r="256" spans="2:15" x14ac:dyDescent="0.35">
      <c r="B256" s="608" t="s">
        <v>151</v>
      </c>
      <c r="C256" s="609"/>
      <c r="D256" s="609"/>
      <c r="E256" s="610"/>
      <c r="F256" s="610"/>
      <c r="G256" s="610"/>
      <c r="H256" s="610"/>
      <c r="I256" s="610"/>
      <c r="J256" s="610"/>
      <c r="K256" s="610"/>
      <c r="L256" s="610"/>
      <c r="M256" s="611"/>
      <c r="N256" s="611"/>
      <c r="O256" s="612"/>
    </row>
    <row r="257" spans="2:15" ht="31.5" customHeight="1" thickBot="1" x14ac:dyDescent="0.4">
      <c r="B257" s="689" t="s">
        <v>254</v>
      </c>
      <c r="C257" s="690"/>
      <c r="D257" s="690"/>
      <c r="E257" s="691"/>
      <c r="F257" s="691"/>
      <c r="G257" s="691"/>
      <c r="H257" s="691"/>
      <c r="I257" s="691"/>
      <c r="J257" s="691"/>
      <c r="K257" s="691"/>
      <c r="L257" s="691"/>
      <c r="M257" s="692"/>
      <c r="N257" s="692"/>
      <c r="O257" s="693"/>
    </row>
    <row r="258" spans="2:15" ht="5.5" customHeight="1" thickBot="1" x14ac:dyDescent="0.4">
      <c r="B258" s="678"/>
      <c r="C258" s="679"/>
      <c r="D258" s="679"/>
      <c r="E258" s="679"/>
      <c r="F258" s="679"/>
      <c r="G258" s="679"/>
      <c r="H258" s="679"/>
      <c r="I258" s="679"/>
      <c r="J258" s="679"/>
      <c r="K258" s="679"/>
      <c r="L258" s="679"/>
      <c r="M258" s="679"/>
      <c r="N258" s="679"/>
      <c r="O258" s="680"/>
    </row>
    <row r="259" spans="2:15" ht="40.5" customHeight="1" thickBot="1" x14ac:dyDescent="0.4"/>
    <row r="260" spans="2:15" ht="18.5" x14ac:dyDescent="0.35">
      <c r="B260" s="620" t="s">
        <v>243</v>
      </c>
      <c r="C260" s="543"/>
      <c r="D260" s="543"/>
      <c r="E260" s="543"/>
      <c r="F260" s="543"/>
      <c r="G260" s="543"/>
      <c r="H260" s="543"/>
      <c r="I260" s="543"/>
      <c r="J260" s="543"/>
      <c r="K260" s="543"/>
      <c r="L260" s="543"/>
      <c r="M260" s="543"/>
      <c r="N260" s="544" t="s">
        <v>163</v>
      </c>
      <c r="O260" s="545" t="s">
        <v>162</v>
      </c>
    </row>
    <row r="261" spans="2:15" x14ac:dyDescent="0.35">
      <c r="B261" s="555" t="s">
        <v>159</v>
      </c>
      <c r="C261" s="556"/>
      <c r="D261" s="556"/>
      <c r="E261" s="625" t="s">
        <v>137</v>
      </c>
      <c r="F261" s="624"/>
      <c r="G261" s="694"/>
      <c r="H261" s="627"/>
      <c r="I261" s="695"/>
      <c r="J261" s="627"/>
      <c r="K261" s="628"/>
      <c r="L261" s="553" t="s">
        <v>138</v>
      </c>
      <c r="M261" s="554"/>
      <c r="N261" s="734">
        <f>Budgeted_Enter_Data!B27</f>
        <v>0</v>
      </c>
      <c r="O261" s="735">
        <f>Expended_Enter_Data!B27</f>
        <v>0</v>
      </c>
    </row>
    <row r="262" spans="2:15" x14ac:dyDescent="0.35">
      <c r="B262" s="631"/>
      <c r="C262" s="632"/>
      <c r="D262" s="632"/>
      <c r="E262" s="633"/>
      <c r="F262" s="632"/>
      <c r="G262" s="681"/>
      <c r="H262" s="682"/>
      <c r="I262" s="683"/>
      <c r="J262" s="635"/>
      <c r="K262" s="636"/>
      <c r="L262" s="562" t="s">
        <v>139</v>
      </c>
      <c r="M262" s="563"/>
      <c r="N262" s="734">
        <f>Budgeted_Enter_Data!C27</f>
        <v>0</v>
      </c>
      <c r="O262" s="735">
        <f>Expended_Enter_Data!C27</f>
        <v>0</v>
      </c>
    </row>
    <row r="263" spans="2:15" ht="14.5" customHeight="1" x14ac:dyDescent="0.35">
      <c r="B263" s="637" t="s">
        <v>302</v>
      </c>
      <c r="C263" s="638"/>
      <c r="D263" s="638"/>
      <c r="E263" s="638"/>
      <c r="F263" s="638"/>
      <c r="G263" s="638"/>
      <c r="H263" s="638"/>
      <c r="I263" s="639"/>
      <c r="J263" s="671"/>
      <c r="K263" s="641"/>
      <c r="L263" s="562" t="s">
        <v>140</v>
      </c>
      <c r="M263" s="563"/>
      <c r="N263" s="736">
        <f>Budgeted_Enter_Data!D27</f>
        <v>0</v>
      </c>
      <c r="O263" s="737">
        <f>Expended_Enter_Data!D27</f>
        <v>0</v>
      </c>
    </row>
    <row r="264" spans="2:15" x14ac:dyDescent="0.35">
      <c r="B264" s="569"/>
      <c r="C264" s="570"/>
      <c r="D264" s="570"/>
      <c r="E264" s="570"/>
      <c r="F264" s="570"/>
      <c r="G264" s="570"/>
      <c r="H264" s="570"/>
      <c r="I264" s="571"/>
      <c r="J264" s="671"/>
      <c r="K264" s="641"/>
      <c r="L264" s="562" t="s">
        <v>35</v>
      </c>
      <c r="M264" s="563"/>
      <c r="N264" s="734">
        <f>Budgeted_Enter_Data!E27</f>
        <v>0</v>
      </c>
      <c r="O264" s="735">
        <f>Expended_Enter_Data!E27</f>
        <v>0</v>
      </c>
    </row>
    <row r="265" spans="2:15" x14ac:dyDescent="0.35">
      <c r="B265" s="569"/>
      <c r="C265" s="570"/>
      <c r="D265" s="570"/>
      <c r="E265" s="570"/>
      <c r="F265" s="570"/>
      <c r="G265" s="570"/>
      <c r="H265" s="570"/>
      <c r="I265" s="571"/>
      <c r="J265" s="671"/>
      <c r="K265" s="641"/>
      <c r="L265" s="562" t="s">
        <v>36</v>
      </c>
      <c r="M265" s="563"/>
      <c r="N265" s="734">
        <f>Budgeted_Enter_Data!F27</f>
        <v>0</v>
      </c>
      <c r="O265" s="735">
        <f>Expended_Enter_Data!F27</f>
        <v>0</v>
      </c>
    </row>
    <row r="266" spans="2:15" x14ac:dyDescent="0.35">
      <c r="B266" s="642"/>
      <c r="C266" s="643"/>
      <c r="D266" s="643"/>
      <c r="E266" s="643"/>
      <c r="F266" s="643"/>
      <c r="G266" s="643"/>
      <c r="H266" s="643"/>
      <c r="I266" s="644"/>
      <c r="J266" s="672"/>
      <c r="K266" s="646"/>
      <c r="L266" s="577" t="s">
        <v>141</v>
      </c>
      <c r="M266" s="578"/>
      <c r="N266" s="734">
        <f>Budgeted_Enter_Data!G27</f>
        <v>0</v>
      </c>
      <c r="O266" s="735">
        <f>Expended_Enter_Data!G27</f>
        <v>0</v>
      </c>
    </row>
    <row r="267" spans="2:15" x14ac:dyDescent="0.35">
      <c r="B267" s="647" t="s">
        <v>142</v>
      </c>
      <c r="C267" s="648"/>
      <c r="D267" s="704"/>
      <c r="E267" s="649" t="s">
        <v>143</v>
      </c>
      <c r="F267" s="650"/>
      <c r="G267" s="651"/>
      <c r="H267" s="652" t="s">
        <v>144</v>
      </c>
      <c r="I267" s="653"/>
      <c r="J267" s="653"/>
      <c r="K267" s="654"/>
      <c r="L267" s="655" t="s">
        <v>145</v>
      </c>
      <c r="M267" s="655"/>
      <c r="N267" s="588" t="s">
        <v>146</v>
      </c>
      <c r="O267" s="589"/>
    </row>
    <row r="268" spans="2:15" ht="32" customHeight="1" x14ac:dyDescent="0.35">
      <c r="B268" s="590"/>
      <c r="C268" s="591"/>
      <c r="D268" s="592"/>
      <c r="E268" s="593"/>
      <c r="F268" s="594"/>
      <c r="G268" s="595"/>
      <c r="H268" s="657" t="s">
        <v>186</v>
      </c>
      <c r="I268" s="658"/>
      <c r="J268" s="657" t="s">
        <v>187</v>
      </c>
      <c r="K268" s="658"/>
      <c r="L268" s="659" t="s">
        <v>168</v>
      </c>
      <c r="M268" s="659"/>
      <c r="N268" s="598" t="s">
        <v>188</v>
      </c>
      <c r="O268" s="599"/>
    </row>
    <row r="269" spans="2:15" x14ac:dyDescent="0.35">
      <c r="B269" s="515" t="s">
        <v>303</v>
      </c>
      <c r="C269" s="516"/>
      <c r="D269" s="517"/>
      <c r="E269" s="518" t="s">
        <v>255</v>
      </c>
      <c r="F269" s="519"/>
      <c r="G269" s="520"/>
      <c r="H269" s="601" t="s">
        <v>41</v>
      </c>
      <c r="I269" s="601" t="s">
        <v>42</v>
      </c>
      <c r="J269" s="601" t="s">
        <v>41</v>
      </c>
      <c r="K269" s="601" t="s">
        <v>42</v>
      </c>
      <c r="L269" s="602"/>
      <c r="M269" s="602"/>
      <c r="N269" s="603" t="s">
        <v>14</v>
      </c>
      <c r="O269" s="604" t="s">
        <v>46</v>
      </c>
    </row>
    <row r="270" spans="2:15" ht="50.5" customHeight="1" x14ac:dyDescent="0.35">
      <c r="B270" s="521"/>
      <c r="C270" s="522"/>
      <c r="D270" s="523"/>
      <c r="E270" s="524"/>
      <c r="F270" s="525"/>
      <c r="G270" s="526"/>
      <c r="H270" s="740" t="str">
        <f>Summary!I45</f>
        <v>.</v>
      </c>
      <c r="I270" s="740" t="str">
        <f>Summary!J45</f>
        <v>.</v>
      </c>
      <c r="J270" s="741" t="str">
        <f>Summary!I46</f>
        <v>.</v>
      </c>
      <c r="K270" s="741" t="str">
        <f>Summary!J46</f>
        <v>.</v>
      </c>
      <c r="L270" s="605" t="s">
        <v>277</v>
      </c>
      <c r="M270" s="606"/>
      <c r="N270" s="734">
        <f>Budgeted_Enter_Data!D27</f>
        <v>0</v>
      </c>
      <c r="O270" s="735">
        <f>Expended_Enter_Data!D27</f>
        <v>0</v>
      </c>
    </row>
    <row r="271" spans="2:15" x14ac:dyDescent="0.35">
      <c r="B271" s="608" t="s">
        <v>151</v>
      </c>
      <c r="C271" s="609"/>
      <c r="D271" s="609"/>
      <c r="E271" s="610"/>
      <c r="F271" s="610"/>
      <c r="G271" s="610"/>
      <c r="H271" s="610"/>
      <c r="I271" s="610"/>
      <c r="J271" s="610"/>
      <c r="K271" s="610"/>
      <c r="L271" s="610"/>
      <c r="M271" s="611"/>
      <c r="N271" s="611"/>
      <c r="O271" s="612"/>
    </row>
    <row r="272" spans="2:15" ht="31.5" customHeight="1" thickBot="1" x14ac:dyDescent="0.4">
      <c r="B272" s="689" t="s">
        <v>256</v>
      </c>
      <c r="C272" s="690"/>
      <c r="D272" s="690"/>
      <c r="E272" s="691"/>
      <c r="F272" s="691"/>
      <c r="G272" s="691"/>
      <c r="H272" s="691"/>
      <c r="I272" s="691"/>
      <c r="J272" s="691"/>
      <c r="K272" s="691"/>
      <c r="L272" s="691"/>
      <c r="M272" s="692"/>
      <c r="N272" s="692"/>
      <c r="O272" s="693"/>
    </row>
    <row r="273" spans="2:15" ht="5.5" customHeight="1" thickBot="1" x14ac:dyDescent="0.4">
      <c r="B273" s="678"/>
      <c r="C273" s="679"/>
      <c r="D273" s="679"/>
      <c r="E273" s="679"/>
      <c r="F273" s="679"/>
      <c r="G273" s="679"/>
      <c r="H273" s="679"/>
      <c r="I273" s="679"/>
      <c r="J273" s="679"/>
      <c r="K273" s="679"/>
      <c r="L273" s="679"/>
      <c r="M273" s="679"/>
      <c r="N273" s="679"/>
      <c r="O273" s="680"/>
    </row>
    <row r="274" spans="2:15" ht="40.5" customHeight="1" thickBot="1" x14ac:dyDescent="0.4"/>
    <row r="275" spans="2:15" ht="18.5" x14ac:dyDescent="0.35">
      <c r="B275" s="620" t="s">
        <v>244</v>
      </c>
      <c r="C275" s="543"/>
      <c r="D275" s="543"/>
      <c r="E275" s="543"/>
      <c r="F275" s="543"/>
      <c r="G275" s="543"/>
      <c r="H275" s="543"/>
      <c r="I275" s="543"/>
      <c r="J275" s="543"/>
      <c r="K275" s="543"/>
      <c r="L275" s="543"/>
      <c r="M275" s="543"/>
      <c r="N275" s="544" t="s">
        <v>163</v>
      </c>
      <c r="O275" s="545" t="s">
        <v>162</v>
      </c>
    </row>
    <row r="276" spans="2:15" x14ac:dyDescent="0.35">
      <c r="B276" s="555" t="s">
        <v>175</v>
      </c>
      <c r="C276" s="556"/>
      <c r="D276" s="556"/>
      <c r="E276" s="625" t="s">
        <v>137</v>
      </c>
      <c r="F276" s="624"/>
      <c r="G276" s="694"/>
      <c r="H276" s="627"/>
      <c r="I276" s="695"/>
      <c r="J276" s="627"/>
      <c r="K276" s="628"/>
      <c r="L276" s="553" t="s">
        <v>138</v>
      </c>
      <c r="M276" s="554"/>
      <c r="N276" s="734">
        <f>Budgeted_Enter_Data!B28</f>
        <v>0</v>
      </c>
      <c r="O276" s="735">
        <f>Expended_Enter_Data!B28</f>
        <v>0</v>
      </c>
    </row>
    <row r="277" spans="2:15" x14ac:dyDescent="0.35">
      <c r="B277" s="631"/>
      <c r="C277" s="632"/>
      <c r="D277" s="632"/>
      <c r="E277" s="633"/>
      <c r="F277" s="632"/>
      <c r="G277" s="681"/>
      <c r="H277" s="682"/>
      <c r="I277" s="683"/>
      <c r="J277" s="670"/>
      <c r="K277" s="636"/>
      <c r="L277" s="562" t="s">
        <v>139</v>
      </c>
      <c r="M277" s="563"/>
      <c r="N277" s="734">
        <f>Budgeted_Enter_Data!C28</f>
        <v>0</v>
      </c>
      <c r="O277" s="735">
        <f>Expended_Enter_Data!C28</f>
        <v>0</v>
      </c>
    </row>
    <row r="278" spans="2:15" ht="14.5" customHeight="1" x14ac:dyDescent="0.35">
      <c r="B278" s="637" t="s">
        <v>304</v>
      </c>
      <c r="C278" s="638"/>
      <c r="D278" s="638"/>
      <c r="E278" s="638"/>
      <c r="F278" s="638"/>
      <c r="G278" s="638"/>
      <c r="H278" s="638"/>
      <c r="I278" s="639"/>
      <c r="J278" s="671"/>
      <c r="K278" s="641"/>
      <c r="L278" s="562" t="s">
        <v>140</v>
      </c>
      <c r="M278" s="563"/>
      <c r="N278" s="736">
        <f>Budgeted_Enter_Data!D28</f>
        <v>0</v>
      </c>
      <c r="O278" s="737">
        <f>Expended_Enter_Data!D28</f>
        <v>0</v>
      </c>
    </row>
    <row r="279" spans="2:15" x14ac:dyDescent="0.35">
      <c r="B279" s="569"/>
      <c r="C279" s="570"/>
      <c r="D279" s="570"/>
      <c r="E279" s="570"/>
      <c r="F279" s="570"/>
      <c r="G279" s="570"/>
      <c r="H279" s="570"/>
      <c r="I279" s="571"/>
      <c r="J279" s="671"/>
      <c r="K279" s="641"/>
      <c r="L279" s="562" t="s">
        <v>35</v>
      </c>
      <c r="M279" s="563"/>
      <c r="N279" s="734">
        <f>Budgeted_Enter_Data!E28</f>
        <v>0</v>
      </c>
      <c r="O279" s="735">
        <f>Expended_Enter_Data!E28</f>
        <v>0</v>
      </c>
    </row>
    <row r="280" spans="2:15" x14ac:dyDescent="0.35">
      <c r="B280" s="569"/>
      <c r="C280" s="570"/>
      <c r="D280" s="570"/>
      <c r="E280" s="570"/>
      <c r="F280" s="570"/>
      <c r="G280" s="570"/>
      <c r="H280" s="570"/>
      <c r="I280" s="571"/>
      <c r="J280" s="671"/>
      <c r="K280" s="641"/>
      <c r="L280" s="562" t="s">
        <v>36</v>
      </c>
      <c r="M280" s="563"/>
      <c r="N280" s="734">
        <f>Budgeted_Enter_Data!F28</f>
        <v>0</v>
      </c>
      <c r="O280" s="735">
        <f>Expended_Enter_Data!F28</f>
        <v>0</v>
      </c>
    </row>
    <row r="281" spans="2:15" x14ac:dyDescent="0.35">
      <c r="B281" s="642"/>
      <c r="C281" s="643"/>
      <c r="D281" s="643"/>
      <c r="E281" s="643"/>
      <c r="F281" s="643"/>
      <c r="G281" s="643"/>
      <c r="H281" s="643"/>
      <c r="I281" s="644"/>
      <c r="J281" s="672"/>
      <c r="K281" s="646"/>
      <c r="L281" s="577" t="s">
        <v>141</v>
      </c>
      <c r="M281" s="578"/>
      <c r="N281" s="734">
        <f>Budgeted_Enter_Data!G28</f>
        <v>0</v>
      </c>
      <c r="O281" s="735">
        <f>Expended_Enter_Data!G28</f>
        <v>0</v>
      </c>
    </row>
    <row r="282" spans="2:15" x14ac:dyDescent="0.35">
      <c r="B282" s="705" t="s">
        <v>142</v>
      </c>
      <c r="C282" s="706"/>
      <c r="D282" s="706"/>
      <c r="E282" s="649" t="s">
        <v>143</v>
      </c>
      <c r="F282" s="650"/>
      <c r="G282" s="651"/>
      <c r="H282" s="652" t="s">
        <v>144</v>
      </c>
      <c r="I282" s="653"/>
      <c r="J282" s="653"/>
      <c r="K282" s="654"/>
      <c r="L282" s="655" t="s">
        <v>145</v>
      </c>
      <c r="M282" s="655"/>
      <c r="N282" s="655" t="s">
        <v>146</v>
      </c>
      <c r="O282" s="656"/>
    </row>
    <row r="283" spans="2:15" ht="32" customHeight="1" x14ac:dyDescent="0.35">
      <c r="B283" s="710"/>
      <c r="C283" s="711"/>
      <c r="D283" s="712"/>
      <c r="E283" s="593"/>
      <c r="F283" s="594"/>
      <c r="G283" s="595"/>
      <c r="H283" s="657" t="s">
        <v>186</v>
      </c>
      <c r="I283" s="658"/>
      <c r="J283" s="657" t="s">
        <v>187</v>
      </c>
      <c r="K283" s="658"/>
      <c r="L283" s="659" t="s">
        <v>223</v>
      </c>
      <c r="M283" s="659"/>
      <c r="N283" s="659" t="s">
        <v>188</v>
      </c>
      <c r="O283" s="660"/>
    </row>
    <row r="284" spans="2:15" x14ac:dyDescent="0.35">
      <c r="B284" s="515" t="s">
        <v>306</v>
      </c>
      <c r="C284" s="516"/>
      <c r="D284" s="517"/>
      <c r="E284" s="518" t="s">
        <v>305</v>
      </c>
      <c r="F284" s="519"/>
      <c r="G284" s="520"/>
      <c r="H284" s="601" t="s">
        <v>41</v>
      </c>
      <c r="I284" s="601" t="s">
        <v>42</v>
      </c>
      <c r="J284" s="601" t="s">
        <v>41</v>
      </c>
      <c r="K284" s="601" t="s">
        <v>42</v>
      </c>
      <c r="L284" s="602"/>
      <c r="M284" s="602"/>
      <c r="N284" s="603" t="s">
        <v>14</v>
      </c>
      <c r="O284" s="604" t="s">
        <v>46</v>
      </c>
    </row>
    <row r="285" spans="2:15" ht="80.5" customHeight="1" x14ac:dyDescent="0.35">
      <c r="B285" s="521"/>
      <c r="C285" s="522"/>
      <c r="D285" s="523"/>
      <c r="E285" s="524"/>
      <c r="F285" s="525"/>
      <c r="G285" s="526"/>
      <c r="H285" s="740" t="str">
        <f>Summary!I47</f>
        <v>.</v>
      </c>
      <c r="I285" s="740" t="str">
        <f>Summary!J47</f>
        <v>.</v>
      </c>
      <c r="J285" s="741" t="str">
        <f>Summary!I48</f>
        <v>.</v>
      </c>
      <c r="K285" s="741" t="str">
        <f>Summary!J48</f>
        <v>.</v>
      </c>
      <c r="L285" s="605" t="s">
        <v>277</v>
      </c>
      <c r="M285" s="606"/>
      <c r="N285" s="734">
        <f>Budgeted_Enter_Data!D28</f>
        <v>0</v>
      </c>
      <c r="O285" s="735">
        <f>Expended_Enter_Data!D28</f>
        <v>0</v>
      </c>
    </row>
    <row r="286" spans="2:15" x14ac:dyDescent="0.35">
      <c r="B286" s="608" t="s">
        <v>151</v>
      </c>
      <c r="C286" s="609"/>
      <c r="D286" s="609"/>
      <c r="E286" s="610"/>
      <c r="F286" s="610"/>
      <c r="G286" s="610"/>
      <c r="H286" s="610"/>
      <c r="I286" s="610"/>
      <c r="J286" s="610"/>
      <c r="K286" s="610"/>
      <c r="L286" s="610"/>
      <c r="M286" s="611"/>
      <c r="N286" s="611"/>
      <c r="O286" s="612"/>
    </row>
    <row r="287" spans="2:15" ht="35.5" customHeight="1" thickBot="1" x14ac:dyDescent="0.4">
      <c r="B287" s="689" t="s">
        <v>257</v>
      </c>
      <c r="C287" s="690"/>
      <c r="D287" s="690"/>
      <c r="E287" s="691"/>
      <c r="F287" s="691"/>
      <c r="G287" s="691"/>
      <c r="H287" s="691"/>
      <c r="I287" s="691"/>
      <c r="J287" s="691"/>
      <c r="K287" s="691"/>
      <c r="L287" s="691"/>
      <c r="M287" s="692"/>
      <c r="N287" s="692"/>
      <c r="O287" s="693"/>
    </row>
    <row r="288" spans="2:15" ht="5.5" customHeight="1" thickBot="1" x14ac:dyDescent="0.4">
      <c r="B288" s="678"/>
      <c r="C288" s="679"/>
      <c r="D288" s="679"/>
      <c r="E288" s="679"/>
      <c r="F288" s="679"/>
      <c r="G288" s="679"/>
      <c r="H288" s="679"/>
      <c r="I288" s="679"/>
      <c r="J288" s="679"/>
      <c r="K288" s="679"/>
      <c r="L288" s="679"/>
      <c r="M288" s="679"/>
      <c r="N288" s="679"/>
      <c r="O288" s="680"/>
    </row>
    <row r="289" spans="2:15" ht="40.5" customHeight="1" thickBot="1" x14ac:dyDescent="0.4"/>
    <row r="290" spans="2:15" ht="18.5" x14ac:dyDescent="0.35">
      <c r="B290" s="620" t="s">
        <v>245</v>
      </c>
      <c r="C290" s="543"/>
      <c r="D290" s="543"/>
      <c r="E290" s="543"/>
      <c r="F290" s="543"/>
      <c r="G290" s="543"/>
      <c r="H290" s="543"/>
      <c r="I290" s="543"/>
      <c r="J290" s="542"/>
      <c r="K290" s="542"/>
      <c r="L290" s="543"/>
      <c r="M290" s="543"/>
      <c r="N290" s="544" t="s">
        <v>163</v>
      </c>
      <c r="O290" s="545" t="s">
        <v>162</v>
      </c>
    </row>
    <row r="291" spans="2:15" x14ac:dyDescent="0.35">
      <c r="B291" s="555" t="s">
        <v>176</v>
      </c>
      <c r="C291" s="556"/>
      <c r="D291" s="556"/>
      <c r="E291" s="625" t="s">
        <v>137</v>
      </c>
      <c r="F291" s="624"/>
      <c r="G291" s="694"/>
      <c r="H291" s="627"/>
      <c r="I291" s="716"/>
      <c r="J291" s="717"/>
      <c r="K291" s="552"/>
      <c r="L291" s="553" t="s">
        <v>138</v>
      </c>
      <c r="M291" s="554"/>
      <c r="N291" s="734">
        <f>Budgeted_Enter_Data!B29</f>
        <v>0</v>
      </c>
      <c r="O291" s="735">
        <f>Expended_Enter_Data!B29</f>
        <v>0</v>
      </c>
    </row>
    <row r="292" spans="2:15" x14ac:dyDescent="0.35">
      <c r="B292" s="631"/>
      <c r="C292" s="632"/>
      <c r="D292" s="632"/>
      <c r="E292" s="633"/>
      <c r="F292" s="632"/>
      <c r="G292" s="681"/>
      <c r="H292" s="682"/>
      <c r="I292" s="718"/>
      <c r="J292" s="635"/>
      <c r="K292" s="636"/>
      <c r="L292" s="562" t="s">
        <v>139</v>
      </c>
      <c r="M292" s="563"/>
      <c r="N292" s="734">
        <f>Budgeted_Enter_Data!C29</f>
        <v>0</v>
      </c>
      <c r="O292" s="735">
        <f>Expended_Enter_Data!C29</f>
        <v>0</v>
      </c>
    </row>
    <row r="293" spans="2:15" ht="14.5" customHeight="1" x14ac:dyDescent="0.35">
      <c r="B293" s="637" t="s">
        <v>307</v>
      </c>
      <c r="C293" s="638"/>
      <c r="D293" s="638"/>
      <c r="E293" s="638"/>
      <c r="F293" s="638"/>
      <c r="G293" s="638"/>
      <c r="H293" s="638"/>
      <c r="I293" s="638"/>
      <c r="J293" s="640"/>
      <c r="K293" s="641"/>
      <c r="L293" s="562" t="s">
        <v>140</v>
      </c>
      <c r="M293" s="563"/>
      <c r="N293" s="736">
        <f>Budgeted_Enter_Data!D29</f>
        <v>0</v>
      </c>
      <c r="O293" s="737">
        <f>Expended_Enter_Data!D29</f>
        <v>0</v>
      </c>
    </row>
    <row r="294" spans="2:15" x14ac:dyDescent="0.35">
      <c r="B294" s="569"/>
      <c r="C294" s="570"/>
      <c r="D294" s="570"/>
      <c r="E294" s="570"/>
      <c r="F294" s="570"/>
      <c r="G294" s="570"/>
      <c r="H294" s="570"/>
      <c r="I294" s="570"/>
      <c r="J294" s="640"/>
      <c r="K294" s="641"/>
      <c r="L294" s="562" t="s">
        <v>35</v>
      </c>
      <c r="M294" s="563"/>
      <c r="N294" s="734">
        <f>Budgeted_Enter_Data!E29</f>
        <v>0</v>
      </c>
      <c r="O294" s="735">
        <f>Expended_Enter_Data!E29</f>
        <v>0</v>
      </c>
    </row>
    <row r="295" spans="2:15" x14ac:dyDescent="0.35">
      <c r="B295" s="569"/>
      <c r="C295" s="570"/>
      <c r="D295" s="570"/>
      <c r="E295" s="570"/>
      <c r="F295" s="570"/>
      <c r="G295" s="570"/>
      <c r="H295" s="570"/>
      <c r="I295" s="570"/>
      <c r="J295" s="640"/>
      <c r="K295" s="641"/>
      <c r="L295" s="562" t="s">
        <v>36</v>
      </c>
      <c r="M295" s="563"/>
      <c r="N295" s="734">
        <f>Budgeted_Enter_Data!F29</f>
        <v>0</v>
      </c>
      <c r="O295" s="735">
        <f>Expended_Enter_Data!F29</f>
        <v>0</v>
      </c>
    </row>
    <row r="296" spans="2:15" x14ac:dyDescent="0.35">
      <c r="B296" s="642"/>
      <c r="C296" s="643"/>
      <c r="D296" s="643"/>
      <c r="E296" s="643"/>
      <c r="F296" s="643"/>
      <c r="G296" s="643"/>
      <c r="H296" s="643"/>
      <c r="I296" s="643"/>
      <c r="J296" s="719"/>
      <c r="K296" s="720"/>
      <c r="L296" s="577" t="s">
        <v>141</v>
      </c>
      <c r="M296" s="578"/>
      <c r="N296" s="734">
        <f>Budgeted_Enter_Data!G29</f>
        <v>0</v>
      </c>
      <c r="O296" s="735">
        <f>Expended_Enter_Data!G29</f>
        <v>0</v>
      </c>
    </row>
    <row r="297" spans="2:15" x14ac:dyDescent="0.35">
      <c r="B297" s="647" t="s">
        <v>142</v>
      </c>
      <c r="C297" s="648"/>
      <c r="D297" s="704"/>
      <c r="E297" s="707" t="s">
        <v>143</v>
      </c>
      <c r="F297" s="708"/>
      <c r="G297" s="709"/>
      <c r="H297" s="652" t="s">
        <v>144</v>
      </c>
      <c r="I297" s="653"/>
      <c r="J297" s="688"/>
      <c r="K297" s="721"/>
      <c r="L297" s="655" t="s">
        <v>145</v>
      </c>
      <c r="M297" s="655"/>
      <c r="N297" s="588" t="s">
        <v>146</v>
      </c>
      <c r="O297" s="589"/>
    </row>
    <row r="298" spans="2:15" ht="32" customHeight="1" x14ac:dyDescent="0.35">
      <c r="B298" s="590"/>
      <c r="C298" s="591"/>
      <c r="D298" s="592"/>
      <c r="E298" s="713"/>
      <c r="F298" s="714"/>
      <c r="G298" s="715"/>
      <c r="H298" s="657" t="s">
        <v>186</v>
      </c>
      <c r="I298" s="658"/>
      <c r="J298" s="657" t="s">
        <v>187</v>
      </c>
      <c r="K298" s="658"/>
      <c r="L298" s="659" t="s">
        <v>223</v>
      </c>
      <c r="M298" s="659"/>
      <c r="N298" s="598" t="s">
        <v>188</v>
      </c>
      <c r="O298" s="599"/>
    </row>
    <row r="299" spans="2:15" x14ac:dyDescent="0.35">
      <c r="B299" s="515" t="s">
        <v>308</v>
      </c>
      <c r="C299" s="516"/>
      <c r="D299" s="517"/>
      <c r="E299" s="518" t="s">
        <v>258</v>
      </c>
      <c r="F299" s="519"/>
      <c r="G299" s="520"/>
      <c r="H299" s="601" t="s">
        <v>41</v>
      </c>
      <c r="I299" s="601" t="s">
        <v>42</v>
      </c>
      <c r="J299" s="601" t="s">
        <v>41</v>
      </c>
      <c r="K299" s="601" t="s">
        <v>42</v>
      </c>
      <c r="L299" s="602"/>
      <c r="M299" s="602"/>
      <c r="N299" s="603" t="s">
        <v>14</v>
      </c>
      <c r="O299" s="604" t="s">
        <v>46</v>
      </c>
    </row>
    <row r="300" spans="2:15" ht="120.5" customHeight="1" x14ac:dyDescent="0.35">
      <c r="B300" s="521"/>
      <c r="C300" s="522"/>
      <c r="D300" s="523"/>
      <c r="E300" s="524"/>
      <c r="F300" s="525"/>
      <c r="G300" s="526"/>
      <c r="H300" s="740" t="str">
        <f>Summary!I49</f>
        <v>.</v>
      </c>
      <c r="I300" s="740" t="str">
        <f>Summary!J49</f>
        <v>.</v>
      </c>
      <c r="J300" s="741" t="str">
        <f>Summary!I50</f>
        <v>.</v>
      </c>
      <c r="K300" s="741" t="str">
        <f>Summary!J50</f>
        <v>.</v>
      </c>
      <c r="L300" s="605" t="s">
        <v>277</v>
      </c>
      <c r="M300" s="606"/>
      <c r="N300" s="734">
        <f>Budgeted_Enter_Data!D29</f>
        <v>0</v>
      </c>
      <c r="O300" s="735">
        <f>Expended_Enter_Data!D29</f>
        <v>0</v>
      </c>
    </row>
    <row r="301" spans="2:15" x14ac:dyDescent="0.35">
      <c r="B301" s="608" t="s">
        <v>151</v>
      </c>
      <c r="C301" s="609"/>
      <c r="D301" s="609"/>
      <c r="E301" s="610"/>
      <c r="F301" s="610"/>
      <c r="G301" s="610"/>
      <c r="H301" s="610"/>
      <c r="I301" s="610"/>
      <c r="J301" s="610"/>
      <c r="K301" s="610"/>
      <c r="L301" s="610"/>
      <c r="M301" s="611"/>
      <c r="N301" s="611"/>
      <c r="O301" s="612"/>
    </row>
    <row r="302" spans="2:15" ht="32" customHeight="1" thickBot="1" x14ac:dyDescent="0.4">
      <c r="B302" s="689" t="s">
        <v>259</v>
      </c>
      <c r="C302" s="690"/>
      <c r="D302" s="690"/>
      <c r="E302" s="691"/>
      <c r="F302" s="691"/>
      <c r="G302" s="691"/>
      <c r="H302" s="691"/>
      <c r="I302" s="691"/>
      <c r="J302" s="691"/>
      <c r="K302" s="691"/>
      <c r="L302" s="691"/>
      <c r="M302" s="692"/>
      <c r="N302" s="692"/>
      <c r="O302" s="693"/>
    </row>
    <row r="303" spans="2:15" ht="5.5" customHeight="1" thickBot="1" x14ac:dyDescent="0.4">
      <c r="B303" s="701"/>
      <c r="C303" s="702"/>
      <c r="D303" s="702"/>
      <c r="E303" s="702"/>
      <c r="F303" s="702"/>
      <c r="G303" s="702"/>
      <c r="H303" s="702"/>
      <c r="I303" s="702"/>
      <c r="J303" s="702"/>
      <c r="K303" s="702"/>
      <c r="L303" s="702"/>
      <c r="M303" s="702"/>
      <c r="N303" s="702"/>
      <c r="O303" s="703"/>
    </row>
    <row r="304" spans="2:15" ht="40.5" customHeight="1" thickBot="1" x14ac:dyDescent="0.4"/>
    <row r="305" spans="2:15" ht="18.5" x14ac:dyDescent="0.35">
      <c r="B305" s="620" t="s">
        <v>246</v>
      </c>
      <c r="C305" s="543"/>
      <c r="D305" s="543"/>
      <c r="E305" s="543"/>
      <c r="F305" s="543"/>
      <c r="G305" s="543"/>
      <c r="H305" s="543"/>
      <c r="I305" s="543"/>
      <c r="J305" s="543"/>
      <c r="K305" s="543"/>
      <c r="L305" s="543"/>
      <c r="M305" s="543"/>
      <c r="N305" s="544" t="s">
        <v>163</v>
      </c>
      <c r="O305" s="545" t="s">
        <v>162</v>
      </c>
    </row>
    <row r="306" spans="2:15" x14ac:dyDescent="0.35">
      <c r="B306" s="555" t="s">
        <v>160</v>
      </c>
      <c r="C306" s="556"/>
      <c r="D306" s="556"/>
      <c r="E306" s="625" t="s">
        <v>137</v>
      </c>
      <c r="F306" s="624"/>
      <c r="G306" s="694"/>
      <c r="H306" s="627"/>
      <c r="I306" s="695"/>
      <c r="J306" s="627"/>
      <c r="K306" s="628"/>
      <c r="L306" s="553" t="s">
        <v>138</v>
      </c>
      <c r="M306" s="554"/>
      <c r="N306" s="734">
        <f>Budgeted_Enter_Data!B30</f>
        <v>0</v>
      </c>
      <c r="O306" s="735">
        <f>Expended_Enter_Data!B30</f>
        <v>0</v>
      </c>
    </row>
    <row r="307" spans="2:15" x14ac:dyDescent="0.35">
      <c r="B307" s="631"/>
      <c r="C307" s="632"/>
      <c r="D307" s="632"/>
      <c r="E307" s="633"/>
      <c r="F307" s="632"/>
      <c r="G307" s="681"/>
      <c r="H307" s="682"/>
      <c r="I307" s="683"/>
      <c r="J307" s="670"/>
      <c r="K307" s="636"/>
      <c r="L307" s="562" t="s">
        <v>139</v>
      </c>
      <c r="M307" s="563"/>
      <c r="N307" s="734">
        <f>Budgeted_Enter_Data!C30</f>
        <v>0</v>
      </c>
      <c r="O307" s="735">
        <f>Expended_Enter_Data!C30</f>
        <v>0</v>
      </c>
    </row>
    <row r="308" spans="2:15" ht="14.5" customHeight="1" x14ac:dyDescent="0.35">
      <c r="B308" s="637" t="s">
        <v>309</v>
      </c>
      <c r="C308" s="638"/>
      <c r="D308" s="638"/>
      <c r="E308" s="638"/>
      <c r="F308" s="638"/>
      <c r="G308" s="638"/>
      <c r="H308" s="638"/>
      <c r="I308" s="639"/>
      <c r="J308" s="671"/>
      <c r="K308" s="641"/>
      <c r="L308" s="562" t="s">
        <v>140</v>
      </c>
      <c r="M308" s="563"/>
      <c r="N308" s="736">
        <f>Budgeted_Enter_Data!D30</f>
        <v>0</v>
      </c>
      <c r="O308" s="737">
        <f>Expended_Enter_Data!D30</f>
        <v>0</v>
      </c>
    </row>
    <row r="309" spans="2:15" x14ac:dyDescent="0.35">
      <c r="B309" s="569"/>
      <c r="C309" s="570"/>
      <c r="D309" s="570"/>
      <c r="E309" s="570"/>
      <c r="F309" s="570"/>
      <c r="G309" s="570"/>
      <c r="H309" s="570"/>
      <c r="I309" s="571"/>
      <c r="J309" s="671"/>
      <c r="K309" s="641"/>
      <c r="L309" s="562" t="s">
        <v>35</v>
      </c>
      <c r="M309" s="563"/>
      <c r="N309" s="734">
        <f>Budgeted_Enter_Data!E30</f>
        <v>0</v>
      </c>
      <c r="O309" s="735">
        <f>Expended_Enter_Data!E30</f>
        <v>0</v>
      </c>
    </row>
    <row r="310" spans="2:15" x14ac:dyDescent="0.35">
      <c r="B310" s="569"/>
      <c r="C310" s="570"/>
      <c r="D310" s="570"/>
      <c r="E310" s="570"/>
      <c r="F310" s="570"/>
      <c r="G310" s="570"/>
      <c r="H310" s="570"/>
      <c r="I310" s="571"/>
      <c r="J310" s="671"/>
      <c r="K310" s="641"/>
      <c r="L310" s="562" t="s">
        <v>36</v>
      </c>
      <c r="M310" s="563"/>
      <c r="N310" s="734">
        <f>Budgeted_Enter_Data!F30</f>
        <v>0</v>
      </c>
      <c r="O310" s="735">
        <f>Expended_Enter_Data!F30</f>
        <v>0</v>
      </c>
    </row>
    <row r="311" spans="2:15" x14ac:dyDescent="0.35">
      <c r="B311" s="642"/>
      <c r="C311" s="643"/>
      <c r="D311" s="643"/>
      <c r="E311" s="643"/>
      <c r="F311" s="643"/>
      <c r="G311" s="643"/>
      <c r="H311" s="643"/>
      <c r="I311" s="644"/>
      <c r="J311" s="672"/>
      <c r="K311" s="646"/>
      <c r="L311" s="577" t="s">
        <v>141</v>
      </c>
      <c r="M311" s="578"/>
      <c r="N311" s="734">
        <f>Budgeted_Enter_Data!G30</f>
        <v>0</v>
      </c>
      <c r="O311" s="735">
        <f>Expended_Enter_Data!G30</f>
        <v>0</v>
      </c>
    </row>
    <row r="312" spans="2:15" x14ac:dyDescent="0.35">
      <c r="B312" s="647" t="s">
        <v>142</v>
      </c>
      <c r="C312" s="648"/>
      <c r="D312" s="704"/>
      <c r="E312" s="649" t="s">
        <v>143</v>
      </c>
      <c r="F312" s="650"/>
      <c r="G312" s="651"/>
      <c r="H312" s="652" t="s">
        <v>144</v>
      </c>
      <c r="I312" s="653"/>
      <c r="J312" s="653"/>
      <c r="K312" s="654"/>
      <c r="L312" s="655" t="s">
        <v>145</v>
      </c>
      <c r="M312" s="655"/>
      <c r="N312" s="588" t="s">
        <v>146</v>
      </c>
      <c r="O312" s="589"/>
    </row>
    <row r="313" spans="2:15" ht="32" customHeight="1" x14ac:dyDescent="0.35">
      <c r="B313" s="590"/>
      <c r="C313" s="591"/>
      <c r="D313" s="592"/>
      <c r="E313" s="593"/>
      <c r="F313" s="594"/>
      <c r="G313" s="595"/>
      <c r="H313" s="657" t="s">
        <v>186</v>
      </c>
      <c r="I313" s="658"/>
      <c r="J313" s="657" t="s">
        <v>187</v>
      </c>
      <c r="K313" s="658"/>
      <c r="L313" s="659" t="s">
        <v>168</v>
      </c>
      <c r="M313" s="659"/>
      <c r="N313" s="598" t="s">
        <v>188</v>
      </c>
      <c r="O313" s="599"/>
    </row>
    <row r="314" spans="2:15" x14ac:dyDescent="0.35">
      <c r="B314" s="515" t="s">
        <v>310</v>
      </c>
      <c r="C314" s="516"/>
      <c r="D314" s="517"/>
      <c r="E314" s="518" t="s">
        <v>260</v>
      </c>
      <c r="F314" s="519"/>
      <c r="G314" s="520"/>
      <c r="H314" s="601" t="s">
        <v>41</v>
      </c>
      <c r="I314" s="601" t="s">
        <v>42</v>
      </c>
      <c r="J314" s="601" t="s">
        <v>41</v>
      </c>
      <c r="K314" s="601" t="s">
        <v>42</v>
      </c>
      <c r="L314" s="602"/>
      <c r="M314" s="602"/>
      <c r="N314" s="603" t="s">
        <v>14</v>
      </c>
      <c r="O314" s="604" t="s">
        <v>46</v>
      </c>
    </row>
    <row r="315" spans="2:15" ht="84" customHeight="1" x14ac:dyDescent="0.35">
      <c r="B315" s="521"/>
      <c r="C315" s="522"/>
      <c r="D315" s="523"/>
      <c r="E315" s="524"/>
      <c r="F315" s="525"/>
      <c r="G315" s="526"/>
      <c r="H315" s="740" t="str">
        <f>Summary!I51</f>
        <v>.</v>
      </c>
      <c r="I315" s="740" t="str">
        <f>Summary!J51</f>
        <v>.</v>
      </c>
      <c r="J315" s="741" t="str">
        <f>Summary!I52</f>
        <v>.</v>
      </c>
      <c r="K315" s="741" t="str">
        <f>Summary!J52</f>
        <v>.</v>
      </c>
      <c r="L315" s="605" t="s">
        <v>277</v>
      </c>
      <c r="M315" s="606"/>
      <c r="N315" s="734">
        <f>Budgeted_Enter_Data!D30</f>
        <v>0</v>
      </c>
      <c r="O315" s="735">
        <f>Expended_Enter_Data!D30</f>
        <v>0</v>
      </c>
    </row>
    <row r="316" spans="2:15" x14ac:dyDescent="0.35">
      <c r="B316" s="608" t="s">
        <v>151</v>
      </c>
      <c r="C316" s="609"/>
      <c r="D316" s="609"/>
      <c r="E316" s="610"/>
      <c r="F316" s="610"/>
      <c r="G316" s="610"/>
      <c r="H316" s="610"/>
      <c r="I316" s="610"/>
      <c r="J316" s="610"/>
      <c r="K316" s="610"/>
      <c r="L316" s="610"/>
      <c r="M316" s="611"/>
      <c r="N316" s="611"/>
      <c r="O316" s="612"/>
    </row>
    <row r="317" spans="2:15" ht="33" customHeight="1" thickBot="1" x14ac:dyDescent="0.4">
      <c r="B317" s="722" t="s">
        <v>261</v>
      </c>
      <c r="C317" s="723"/>
      <c r="D317" s="723"/>
      <c r="E317" s="724"/>
      <c r="F317" s="724"/>
      <c r="G317" s="724"/>
      <c r="H317" s="724"/>
      <c r="I317" s="724"/>
      <c r="J317" s="724"/>
      <c r="K317" s="724"/>
      <c r="L317" s="724"/>
      <c r="M317" s="725"/>
      <c r="N317" s="725"/>
      <c r="O317" s="726"/>
    </row>
    <row r="318" spans="2:15" ht="5" customHeight="1" thickBot="1" x14ac:dyDescent="0.4">
      <c r="B318" s="701"/>
      <c r="C318" s="702"/>
      <c r="D318" s="702"/>
      <c r="E318" s="702"/>
      <c r="F318" s="702"/>
      <c r="G318" s="702"/>
      <c r="H318" s="702"/>
      <c r="I318" s="702"/>
      <c r="J318" s="702"/>
      <c r="K318" s="702"/>
      <c r="L318" s="702"/>
      <c r="M318" s="702"/>
      <c r="N318" s="702"/>
      <c r="O318" s="703"/>
    </row>
    <row r="319" spans="2:15" ht="40.5" customHeight="1" thickBot="1" x14ac:dyDescent="0.4"/>
    <row r="320" spans="2:15" ht="18.5" x14ac:dyDescent="0.35">
      <c r="B320" s="620" t="s">
        <v>247</v>
      </c>
      <c r="C320" s="543"/>
      <c r="D320" s="543"/>
      <c r="E320" s="543"/>
      <c r="F320" s="543"/>
      <c r="G320" s="543"/>
      <c r="H320" s="543"/>
      <c r="I320" s="543"/>
      <c r="J320" s="543"/>
      <c r="K320" s="543"/>
      <c r="L320" s="543"/>
      <c r="M320" s="543"/>
      <c r="N320" s="544" t="s">
        <v>163</v>
      </c>
      <c r="O320" s="545" t="s">
        <v>162</v>
      </c>
    </row>
    <row r="321" spans="2:15" x14ac:dyDescent="0.35">
      <c r="B321" s="555" t="s">
        <v>177</v>
      </c>
      <c r="C321" s="556"/>
      <c r="D321" s="556"/>
      <c r="E321" s="625" t="s">
        <v>137</v>
      </c>
      <c r="F321" s="624"/>
      <c r="G321" s="694"/>
      <c r="H321" s="627"/>
      <c r="I321" s="695"/>
      <c r="J321" s="627"/>
      <c r="K321" s="727"/>
      <c r="L321" s="728" t="s">
        <v>138</v>
      </c>
      <c r="M321" s="630"/>
      <c r="N321" s="734">
        <f>Budgeted_Enter_Data!B31</f>
        <v>0</v>
      </c>
      <c r="O321" s="735">
        <f>Expended_Enter_Data!B31</f>
        <v>0</v>
      </c>
    </row>
    <row r="322" spans="2:15" x14ac:dyDescent="0.35">
      <c r="B322" s="631"/>
      <c r="C322" s="632"/>
      <c r="D322" s="632"/>
      <c r="E322" s="633"/>
      <c r="F322" s="632"/>
      <c r="G322" s="681"/>
      <c r="H322" s="682"/>
      <c r="I322" s="683"/>
      <c r="J322" s="635"/>
      <c r="K322" s="636"/>
      <c r="L322" s="562" t="s">
        <v>139</v>
      </c>
      <c r="M322" s="563"/>
      <c r="N322" s="734">
        <f>Budgeted_Enter_Data!C31</f>
        <v>0</v>
      </c>
      <c r="O322" s="735">
        <f>Expended_Enter_Data!C31</f>
        <v>0</v>
      </c>
    </row>
    <row r="323" spans="2:15" ht="14.5" customHeight="1" x14ac:dyDescent="0.35">
      <c r="B323" s="637" t="s">
        <v>311</v>
      </c>
      <c r="C323" s="638"/>
      <c r="D323" s="638"/>
      <c r="E323" s="638"/>
      <c r="F323" s="638"/>
      <c r="G323" s="638"/>
      <c r="H323" s="638"/>
      <c r="I323" s="639"/>
      <c r="J323" s="671"/>
      <c r="K323" s="641"/>
      <c r="L323" s="562" t="s">
        <v>140</v>
      </c>
      <c r="M323" s="563"/>
      <c r="N323" s="736">
        <f>Budgeted_Enter_Data!D31</f>
        <v>0</v>
      </c>
      <c r="O323" s="737">
        <f>Expended_Enter_Data!D31</f>
        <v>0</v>
      </c>
    </row>
    <row r="324" spans="2:15" x14ac:dyDescent="0.35">
      <c r="B324" s="569"/>
      <c r="C324" s="570"/>
      <c r="D324" s="570"/>
      <c r="E324" s="570"/>
      <c r="F324" s="570"/>
      <c r="G324" s="570"/>
      <c r="H324" s="570"/>
      <c r="I324" s="571"/>
      <c r="J324" s="671"/>
      <c r="K324" s="641"/>
      <c r="L324" s="562" t="s">
        <v>35</v>
      </c>
      <c r="M324" s="563"/>
      <c r="N324" s="734">
        <f>Budgeted_Enter_Data!E31</f>
        <v>0</v>
      </c>
      <c r="O324" s="735">
        <f>Expended_Enter_Data!E31</f>
        <v>0</v>
      </c>
    </row>
    <row r="325" spans="2:15" x14ac:dyDescent="0.35">
      <c r="B325" s="569"/>
      <c r="C325" s="570"/>
      <c r="D325" s="570"/>
      <c r="E325" s="570"/>
      <c r="F325" s="570"/>
      <c r="G325" s="570"/>
      <c r="H325" s="570"/>
      <c r="I325" s="571"/>
      <c r="J325" s="671"/>
      <c r="K325" s="641"/>
      <c r="L325" s="562" t="s">
        <v>36</v>
      </c>
      <c r="M325" s="563"/>
      <c r="N325" s="734">
        <f>Budgeted_Enter_Data!F31</f>
        <v>0</v>
      </c>
      <c r="O325" s="735">
        <f>Expended_Enter_Data!F31</f>
        <v>0</v>
      </c>
    </row>
    <row r="326" spans="2:15" x14ac:dyDescent="0.35">
      <c r="B326" s="642"/>
      <c r="C326" s="643"/>
      <c r="D326" s="643"/>
      <c r="E326" s="643"/>
      <c r="F326" s="643"/>
      <c r="G326" s="643"/>
      <c r="H326" s="643"/>
      <c r="I326" s="644"/>
      <c r="J326" s="672"/>
      <c r="K326" s="646"/>
      <c r="L326" s="577" t="s">
        <v>141</v>
      </c>
      <c r="M326" s="578"/>
      <c r="N326" s="734">
        <f>Budgeted_Enter_Data!G31</f>
        <v>0</v>
      </c>
      <c r="O326" s="735">
        <f>Expended_Enter_Data!G31</f>
        <v>0</v>
      </c>
    </row>
    <row r="327" spans="2:15" x14ac:dyDescent="0.35">
      <c r="B327" s="705" t="s">
        <v>142</v>
      </c>
      <c r="C327" s="706"/>
      <c r="D327" s="706"/>
      <c r="E327" s="649" t="s">
        <v>143</v>
      </c>
      <c r="F327" s="650"/>
      <c r="G327" s="651"/>
      <c r="H327" s="652" t="s">
        <v>144</v>
      </c>
      <c r="I327" s="653"/>
      <c r="J327" s="653"/>
      <c r="K327" s="654"/>
      <c r="L327" s="588" t="s">
        <v>145</v>
      </c>
      <c r="M327" s="588"/>
      <c r="N327" s="655" t="s">
        <v>146</v>
      </c>
      <c r="O327" s="656"/>
    </row>
    <row r="328" spans="2:15" x14ac:dyDescent="0.35">
      <c r="B328" s="710"/>
      <c r="C328" s="711"/>
      <c r="D328" s="712"/>
      <c r="E328" s="593"/>
      <c r="F328" s="594"/>
      <c r="G328" s="595"/>
      <c r="H328" s="657" t="s">
        <v>147</v>
      </c>
      <c r="I328" s="658"/>
      <c r="J328" s="657" t="s">
        <v>148</v>
      </c>
      <c r="K328" s="658"/>
      <c r="L328" s="598" t="s">
        <v>149</v>
      </c>
      <c r="M328" s="598"/>
      <c r="N328" s="659" t="s">
        <v>150</v>
      </c>
      <c r="O328" s="660"/>
    </row>
    <row r="329" spans="2:15" x14ac:dyDescent="0.35">
      <c r="B329" s="515" t="s">
        <v>312</v>
      </c>
      <c r="C329" s="516"/>
      <c r="D329" s="517"/>
      <c r="E329" s="518" t="s">
        <v>313</v>
      </c>
      <c r="F329" s="519"/>
      <c r="G329" s="520"/>
      <c r="H329" s="601" t="s">
        <v>41</v>
      </c>
      <c r="I329" s="601" t="s">
        <v>42</v>
      </c>
      <c r="J329" s="601" t="s">
        <v>41</v>
      </c>
      <c r="K329" s="601" t="s">
        <v>42</v>
      </c>
      <c r="L329" s="602"/>
      <c r="M329" s="602"/>
      <c r="N329" s="603" t="s">
        <v>14</v>
      </c>
      <c r="O329" s="604" t="s">
        <v>46</v>
      </c>
    </row>
    <row r="330" spans="2:15" ht="79.5" customHeight="1" x14ac:dyDescent="0.35">
      <c r="B330" s="521"/>
      <c r="C330" s="522"/>
      <c r="D330" s="523"/>
      <c r="E330" s="524"/>
      <c r="F330" s="525"/>
      <c r="G330" s="526"/>
      <c r="H330" s="740" t="str">
        <f>Summary!I53</f>
        <v>.</v>
      </c>
      <c r="I330" s="740" t="str">
        <f>Summary!J53</f>
        <v>.</v>
      </c>
      <c r="J330" s="741" t="str">
        <f>Summary!I54</f>
        <v>.</v>
      </c>
      <c r="K330" s="741" t="str">
        <f>Summary!J54</f>
        <v>.</v>
      </c>
      <c r="L330" s="605" t="s">
        <v>277</v>
      </c>
      <c r="M330" s="606"/>
      <c r="N330" s="734">
        <f>Budgeted_Enter_Data!D31</f>
        <v>0</v>
      </c>
      <c r="O330" s="735">
        <f>Expended_Enter_Data!D31</f>
        <v>0</v>
      </c>
    </row>
    <row r="331" spans="2:15" x14ac:dyDescent="0.35">
      <c r="B331" s="608" t="s">
        <v>151</v>
      </c>
      <c r="C331" s="609"/>
      <c r="D331" s="609"/>
      <c r="E331" s="610"/>
      <c r="F331" s="610"/>
      <c r="G331" s="610"/>
      <c r="H331" s="610"/>
      <c r="I331" s="610"/>
      <c r="J331" s="610"/>
      <c r="K331" s="610"/>
      <c r="L331" s="610"/>
      <c r="M331" s="611"/>
      <c r="N331" s="611"/>
      <c r="O331" s="612"/>
    </row>
    <row r="332" spans="2:15" ht="33" customHeight="1" thickBot="1" x14ac:dyDescent="0.4">
      <c r="B332" s="689" t="s">
        <v>262</v>
      </c>
      <c r="C332" s="690"/>
      <c r="D332" s="690"/>
      <c r="E332" s="691"/>
      <c r="F332" s="691"/>
      <c r="G332" s="691"/>
      <c r="H332" s="691"/>
      <c r="I332" s="691"/>
      <c r="J332" s="691"/>
      <c r="K332" s="691"/>
      <c r="L332" s="691"/>
      <c r="M332" s="692"/>
      <c r="N332" s="692"/>
      <c r="O332" s="693"/>
    </row>
    <row r="333" spans="2:15" ht="5" customHeight="1" thickBot="1" x14ac:dyDescent="0.4">
      <c r="B333" s="701"/>
      <c r="C333" s="702"/>
      <c r="D333" s="702"/>
      <c r="E333" s="702"/>
      <c r="F333" s="702"/>
      <c r="G333" s="702"/>
      <c r="H333" s="702"/>
      <c r="I333" s="702"/>
      <c r="J333" s="702"/>
      <c r="K333" s="702"/>
      <c r="L333" s="702"/>
      <c r="M333" s="702"/>
      <c r="N333" s="702"/>
      <c r="O333" s="703"/>
    </row>
    <row r="334" spans="2:15" ht="40.5" customHeight="1" thickBot="1" x14ac:dyDescent="0.4"/>
    <row r="335" spans="2:15" ht="18.5" x14ac:dyDescent="0.35">
      <c r="B335" s="620" t="s">
        <v>248</v>
      </c>
      <c r="C335" s="543"/>
      <c r="D335" s="543"/>
      <c r="E335" s="543"/>
      <c r="F335" s="543"/>
      <c r="G335" s="543"/>
      <c r="H335" s="543"/>
      <c r="I335" s="543"/>
      <c r="J335" s="543"/>
      <c r="K335" s="543"/>
      <c r="L335" s="543"/>
      <c r="M335" s="543"/>
      <c r="N335" s="544" t="s">
        <v>163</v>
      </c>
      <c r="O335" s="545" t="s">
        <v>162</v>
      </c>
    </row>
    <row r="336" spans="2:15" x14ac:dyDescent="0.35">
      <c r="B336" s="555" t="s">
        <v>178</v>
      </c>
      <c r="C336" s="556"/>
      <c r="D336" s="556"/>
      <c r="E336" s="625" t="s">
        <v>137</v>
      </c>
      <c r="F336" s="624"/>
      <c r="G336" s="694"/>
      <c r="H336" s="627"/>
      <c r="I336" s="695"/>
      <c r="J336" s="627"/>
      <c r="K336" s="628"/>
      <c r="L336" s="553" t="s">
        <v>138</v>
      </c>
      <c r="M336" s="554"/>
      <c r="N336" s="734">
        <f>Budgeted_Enter_Data!B32</f>
        <v>0</v>
      </c>
      <c r="O336" s="735">
        <f>Expended_Enter_Data!B32</f>
        <v>0</v>
      </c>
    </row>
    <row r="337" spans="2:15" x14ac:dyDescent="0.35">
      <c r="B337" s="631"/>
      <c r="C337" s="632"/>
      <c r="D337" s="632"/>
      <c r="E337" s="633"/>
      <c r="F337" s="632"/>
      <c r="G337" s="681"/>
      <c r="H337" s="682"/>
      <c r="I337" s="683"/>
      <c r="J337" s="670"/>
      <c r="K337" s="636"/>
      <c r="L337" s="562" t="s">
        <v>139</v>
      </c>
      <c r="M337" s="563"/>
      <c r="N337" s="734">
        <f>Budgeted_Enter_Data!C32</f>
        <v>0</v>
      </c>
      <c r="O337" s="735">
        <f>Expended_Enter_Data!C32</f>
        <v>0</v>
      </c>
    </row>
    <row r="338" spans="2:15" ht="14.5" customHeight="1" x14ac:dyDescent="0.35">
      <c r="B338" s="729" t="s">
        <v>278</v>
      </c>
      <c r="C338" s="638"/>
      <c r="D338" s="638"/>
      <c r="E338" s="638"/>
      <c r="F338" s="638"/>
      <c r="G338" s="638"/>
      <c r="H338" s="638"/>
      <c r="I338" s="639"/>
      <c r="J338" s="671"/>
      <c r="K338" s="641"/>
      <c r="L338" s="562" t="s">
        <v>140</v>
      </c>
      <c r="M338" s="563"/>
      <c r="N338" s="736">
        <f>Budgeted_Enter_Data!D32</f>
        <v>0</v>
      </c>
      <c r="O338" s="737">
        <f>Expended_Enter_Data!D32</f>
        <v>0</v>
      </c>
    </row>
    <row r="339" spans="2:15" x14ac:dyDescent="0.35">
      <c r="B339" s="569"/>
      <c r="C339" s="570"/>
      <c r="D339" s="570"/>
      <c r="E339" s="570"/>
      <c r="F339" s="570"/>
      <c r="G339" s="570"/>
      <c r="H339" s="570"/>
      <c r="I339" s="571"/>
      <c r="J339" s="671"/>
      <c r="K339" s="641"/>
      <c r="L339" s="562" t="s">
        <v>35</v>
      </c>
      <c r="M339" s="563"/>
      <c r="N339" s="734">
        <f>Budgeted_Enter_Data!E32</f>
        <v>0</v>
      </c>
      <c r="O339" s="735">
        <f>Expended_Enter_Data!E32</f>
        <v>0</v>
      </c>
    </row>
    <row r="340" spans="2:15" x14ac:dyDescent="0.35">
      <c r="B340" s="569"/>
      <c r="C340" s="570"/>
      <c r="D340" s="570"/>
      <c r="E340" s="570"/>
      <c r="F340" s="570"/>
      <c r="G340" s="570"/>
      <c r="H340" s="570"/>
      <c r="I340" s="571"/>
      <c r="J340" s="671"/>
      <c r="K340" s="641"/>
      <c r="L340" s="562" t="s">
        <v>36</v>
      </c>
      <c r="M340" s="563"/>
      <c r="N340" s="734">
        <f>Budgeted_Enter_Data!F32</f>
        <v>0</v>
      </c>
      <c r="O340" s="735">
        <f>Expended_Enter_Data!F32</f>
        <v>0</v>
      </c>
    </row>
    <row r="341" spans="2:15" x14ac:dyDescent="0.35">
      <c r="B341" s="642"/>
      <c r="C341" s="643"/>
      <c r="D341" s="643"/>
      <c r="E341" s="643"/>
      <c r="F341" s="643"/>
      <c r="G341" s="643"/>
      <c r="H341" s="643"/>
      <c r="I341" s="644"/>
      <c r="J341" s="672"/>
      <c r="K341" s="646"/>
      <c r="L341" s="577" t="s">
        <v>141</v>
      </c>
      <c r="M341" s="578"/>
      <c r="N341" s="734">
        <f>Budgeted_Enter_Data!G32</f>
        <v>0</v>
      </c>
      <c r="O341" s="735">
        <f>Expended_Enter_Data!G32</f>
        <v>0</v>
      </c>
    </row>
    <row r="342" spans="2:15" x14ac:dyDescent="0.35">
      <c r="B342" s="647" t="s">
        <v>142</v>
      </c>
      <c r="C342" s="648"/>
      <c r="D342" s="704"/>
      <c r="E342" s="649" t="s">
        <v>143</v>
      </c>
      <c r="F342" s="650"/>
      <c r="G342" s="651"/>
      <c r="H342" s="652" t="s">
        <v>144</v>
      </c>
      <c r="I342" s="653"/>
      <c r="J342" s="653"/>
      <c r="K342" s="654"/>
      <c r="L342" s="588" t="s">
        <v>145</v>
      </c>
      <c r="M342" s="588"/>
      <c r="N342" s="588" t="s">
        <v>146</v>
      </c>
      <c r="O342" s="589"/>
    </row>
    <row r="343" spans="2:15" x14ac:dyDescent="0.35">
      <c r="B343" s="590"/>
      <c r="C343" s="591"/>
      <c r="D343" s="592"/>
      <c r="E343" s="593"/>
      <c r="F343" s="594"/>
      <c r="G343" s="595"/>
      <c r="H343" s="657" t="s">
        <v>147</v>
      </c>
      <c r="I343" s="658"/>
      <c r="J343" s="657" t="s">
        <v>148</v>
      </c>
      <c r="K343" s="658"/>
      <c r="L343" s="598" t="s">
        <v>149</v>
      </c>
      <c r="M343" s="598"/>
      <c r="N343" s="598" t="s">
        <v>150</v>
      </c>
      <c r="O343" s="599"/>
    </row>
    <row r="344" spans="2:15" x14ac:dyDescent="0.35">
      <c r="B344" s="515" t="s">
        <v>279</v>
      </c>
      <c r="C344" s="516"/>
      <c r="D344" s="517"/>
      <c r="E344" s="518" t="s">
        <v>280</v>
      </c>
      <c r="F344" s="519"/>
      <c r="G344" s="520"/>
      <c r="H344" s="601" t="s">
        <v>41</v>
      </c>
      <c r="I344" s="601" t="s">
        <v>42</v>
      </c>
      <c r="J344" s="601" t="s">
        <v>41</v>
      </c>
      <c r="K344" s="601" t="s">
        <v>42</v>
      </c>
      <c r="L344" s="602"/>
      <c r="M344" s="602"/>
      <c r="N344" s="603" t="s">
        <v>14</v>
      </c>
      <c r="O344" s="604" t="s">
        <v>46</v>
      </c>
    </row>
    <row r="345" spans="2:15" ht="80" customHeight="1" x14ac:dyDescent="0.35">
      <c r="B345" s="521"/>
      <c r="C345" s="522"/>
      <c r="D345" s="523"/>
      <c r="E345" s="524"/>
      <c r="F345" s="525"/>
      <c r="G345" s="526"/>
      <c r="H345" s="740" t="str">
        <f>Summary!I55</f>
        <v>.</v>
      </c>
      <c r="I345" s="740" t="str">
        <f>Summary!J55</f>
        <v>.</v>
      </c>
      <c r="J345" s="741" t="str">
        <f>Summary!I56</f>
        <v>.</v>
      </c>
      <c r="K345" s="741" t="str">
        <f>Summary!J56</f>
        <v>.</v>
      </c>
      <c r="L345" s="605" t="s">
        <v>277</v>
      </c>
      <c r="M345" s="606"/>
      <c r="N345" s="734">
        <f>Budgeted_Enter_Data!D32</f>
        <v>0</v>
      </c>
      <c r="O345" s="735">
        <f>Expended_Enter_Data!D32</f>
        <v>0</v>
      </c>
    </row>
    <row r="346" spans="2:15" x14ac:dyDescent="0.35">
      <c r="B346" s="608" t="s">
        <v>151</v>
      </c>
      <c r="C346" s="609"/>
      <c r="D346" s="609"/>
      <c r="E346" s="610"/>
      <c r="F346" s="610"/>
      <c r="G346" s="610"/>
      <c r="H346" s="610"/>
      <c r="I346" s="610"/>
      <c r="J346" s="610"/>
      <c r="K346" s="610"/>
      <c r="L346" s="610"/>
      <c r="M346" s="611"/>
      <c r="N346" s="611"/>
      <c r="O346" s="612"/>
    </row>
    <row r="347" spans="2:15" ht="30.5" customHeight="1" thickBot="1" x14ac:dyDescent="0.4">
      <c r="B347" s="689" t="s">
        <v>317</v>
      </c>
      <c r="C347" s="690"/>
      <c r="D347" s="690"/>
      <c r="E347" s="691"/>
      <c r="F347" s="691"/>
      <c r="G347" s="691"/>
      <c r="H347" s="691"/>
      <c r="I347" s="691"/>
      <c r="J347" s="691"/>
      <c r="K347" s="691"/>
      <c r="L347" s="691"/>
      <c r="M347" s="692"/>
      <c r="N347" s="692"/>
      <c r="O347" s="693"/>
    </row>
    <row r="348" spans="2:15" ht="5" customHeight="1" thickBot="1" x14ac:dyDescent="0.4">
      <c r="B348" s="701"/>
      <c r="C348" s="702"/>
      <c r="D348" s="702"/>
      <c r="E348" s="702"/>
      <c r="F348" s="702"/>
      <c r="G348" s="702"/>
      <c r="H348" s="702"/>
      <c r="I348" s="702"/>
      <c r="J348" s="702"/>
      <c r="K348" s="702"/>
      <c r="L348" s="702"/>
      <c r="M348" s="702"/>
      <c r="N348" s="702"/>
      <c r="O348" s="703"/>
    </row>
    <row r="349" spans="2:15" ht="40.5" customHeight="1" thickBot="1" x14ac:dyDescent="0.4"/>
    <row r="350" spans="2:15" ht="18.5" x14ac:dyDescent="0.35">
      <c r="B350" s="620" t="s">
        <v>249</v>
      </c>
      <c r="C350" s="543"/>
      <c r="D350" s="543"/>
      <c r="E350" s="543"/>
      <c r="F350" s="543"/>
      <c r="G350" s="543"/>
      <c r="H350" s="543"/>
      <c r="I350" s="543"/>
      <c r="J350" s="543"/>
      <c r="K350" s="543"/>
      <c r="L350" s="543"/>
      <c r="M350" s="543"/>
      <c r="N350" s="544" t="s">
        <v>163</v>
      </c>
      <c r="O350" s="545" t="s">
        <v>162</v>
      </c>
    </row>
    <row r="351" spans="2:15" x14ac:dyDescent="0.35">
      <c r="B351" s="555" t="s">
        <v>161</v>
      </c>
      <c r="C351" s="556"/>
      <c r="D351" s="556"/>
      <c r="E351" s="625" t="s">
        <v>137</v>
      </c>
      <c r="F351" s="624"/>
      <c r="G351" s="694"/>
      <c r="H351" s="627"/>
      <c r="I351" s="695"/>
      <c r="J351" s="627"/>
      <c r="K351" s="628"/>
      <c r="L351" s="553" t="s">
        <v>138</v>
      </c>
      <c r="M351" s="554"/>
      <c r="N351" s="734">
        <f>Budgeted_Enter_Data!B33</f>
        <v>0</v>
      </c>
      <c r="O351" s="735">
        <f>Expended_Enter_Data!B33</f>
        <v>0</v>
      </c>
    </row>
    <row r="352" spans="2:15" x14ac:dyDescent="0.35">
      <c r="B352" s="631"/>
      <c r="C352" s="632"/>
      <c r="D352" s="632"/>
      <c r="E352" s="633"/>
      <c r="F352" s="632"/>
      <c r="G352" s="681"/>
      <c r="H352" s="682"/>
      <c r="I352" s="683"/>
      <c r="J352" s="635"/>
      <c r="K352" s="636"/>
      <c r="L352" s="562" t="s">
        <v>139</v>
      </c>
      <c r="M352" s="563"/>
      <c r="N352" s="734">
        <f>Budgeted_Enter_Data!C33</f>
        <v>0</v>
      </c>
      <c r="O352" s="735">
        <f>Expended_Enter_Data!C33</f>
        <v>0</v>
      </c>
    </row>
    <row r="353" spans="2:15" ht="14.5" customHeight="1" x14ac:dyDescent="0.35">
      <c r="B353" s="637" t="s">
        <v>314</v>
      </c>
      <c r="C353" s="638"/>
      <c r="D353" s="638"/>
      <c r="E353" s="638"/>
      <c r="F353" s="638"/>
      <c r="G353" s="638"/>
      <c r="H353" s="638"/>
      <c r="I353" s="639"/>
      <c r="J353" s="671"/>
      <c r="K353" s="641"/>
      <c r="L353" s="562" t="s">
        <v>140</v>
      </c>
      <c r="M353" s="563"/>
      <c r="N353" s="736">
        <f>Budgeted_Enter_Data!D33</f>
        <v>0</v>
      </c>
      <c r="O353" s="737">
        <f>Expended_Enter_Data!D33</f>
        <v>0</v>
      </c>
    </row>
    <row r="354" spans="2:15" x14ac:dyDescent="0.35">
      <c r="B354" s="569"/>
      <c r="C354" s="570"/>
      <c r="D354" s="570"/>
      <c r="E354" s="570"/>
      <c r="F354" s="570"/>
      <c r="G354" s="570"/>
      <c r="H354" s="570"/>
      <c r="I354" s="571"/>
      <c r="J354" s="671"/>
      <c r="K354" s="641"/>
      <c r="L354" s="562" t="s">
        <v>35</v>
      </c>
      <c r="M354" s="563"/>
      <c r="N354" s="734">
        <f>Budgeted_Enter_Data!E33</f>
        <v>0</v>
      </c>
      <c r="O354" s="735">
        <f>Expended_Enter_Data!E33</f>
        <v>0</v>
      </c>
    </row>
    <row r="355" spans="2:15" x14ac:dyDescent="0.35">
      <c r="B355" s="569"/>
      <c r="C355" s="570"/>
      <c r="D355" s="570"/>
      <c r="E355" s="570"/>
      <c r="F355" s="570"/>
      <c r="G355" s="570"/>
      <c r="H355" s="570"/>
      <c r="I355" s="571"/>
      <c r="J355" s="671"/>
      <c r="K355" s="641"/>
      <c r="L355" s="562" t="s">
        <v>36</v>
      </c>
      <c r="M355" s="563"/>
      <c r="N355" s="734">
        <f>Budgeted_Enter_Data!F33</f>
        <v>0</v>
      </c>
      <c r="O355" s="735">
        <f>Expended_Enter_Data!F33</f>
        <v>0</v>
      </c>
    </row>
    <row r="356" spans="2:15" x14ac:dyDescent="0.35">
      <c r="B356" s="642"/>
      <c r="C356" s="643"/>
      <c r="D356" s="643"/>
      <c r="E356" s="643"/>
      <c r="F356" s="643"/>
      <c r="G356" s="643"/>
      <c r="H356" s="643"/>
      <c r="I356" s="644"/>
      <c r="J356" s="672"/>
      <c r="K356" s="646"/>
      <c r="L356" s="577" t="s">
        <v>141</v>
      </c>
      <c r="M356" s="578"/>
      <c r="N356" s="734">
        <f>Budgeted_Enter_Data!G33</f>
        <v>0</v>
      </c>
      <c r="O356" s="735">
        <f>Expended_Enter_Data!G33</f>
        <v>0</v>
      </c>
    </row>
    <row r="357" spans="2:15" x14ac:dyDescent="0.35">
      <c r="B357" s="705" t="s">
        <v>142</v>
      </c>
      <c r="C357" s="706"/>
      <c r="D357" s="706"/>
      <c r="E357" s="649" t="s">
        <v>143</v>
      </c>
      <c r="F357" s="650"/>
      <c r="G357" s="651"/>
      <c r="H357" s="652" t="s">
        <v>144</v>
      </c>
      <c r="I357" s="653"/>
      <c r="J357" s="653"/>
      <c r="K357" s="654"/>
      <c r="L357" s="655" t="s">
        <v>145</v>
      </c>
      <c r="M357" s="655"/>
      <c r="N357" s="655" t="s">
        <v>146</v>
      </c>
      <c r="O357" s="656"/>
    </row>
    <row r="358" spans="2:15" ht="32" customHeight="1" x14ac:dyDescent="0.35">
      <c r="B358" s="710"/>
      <c r="C358" s="711"/>
      <c r="D358" s="712"/>
      <c r="E358" s="593"/>
      <c r="F358" s="594"/>
      <c r="G358" s="595"/>
      <c r="H358" s="657" t="s">
        <v>186</v>
      </c>
      <c r="I358" s="658"/>
      <c r="J358" s="657" t="s">
        <v>187</v>
      </c>
      <c r="K358" s="658"/>
      <c r="L358" s="659" t="s">
        <v>223</v>
      </c>
      <c r="M358" s="659"/>
      <c r="N358" s="659" t="s">
        <v>188</v>
      </c>
      <c r="O358" s="660"/>
    </row>
    <row r="359" spans="2:15" x14ac:dyDescent="0.35">
      <c r="B359" s="515" t="s">
        <v>316</v>
      </c>
      <c r="C359" s="516"/>
      <c r="D359" s="517"/>
      <c r="E359" s="518" t="s">
        <v>315</v>
      </c>
      <c r="F359" s="519"/>
      <c r="G359" s="520"/>
      <c r="H359" s="601" t="s">
        <v>41</v>
      </c>
      <c r="I359" s="601" t="s">
        <v>42</v>
      </c>
      <c r="J359" s="601" t="s">
        <v>41</v>
      </c>
      <c r="K359" s="601" t="s">
        <v>42</v>
      </c>
      <c r="L359" s="602"/>
      <c r="M359" s="602"/>
      <c r="N359" s="603" t="s">
        <v>14</v>
      </c>
      <c r="O359" s="604" t="s">
        <v>46</v>
      </c>
    </row>
    <row r="360" spans="2:15" ht="66.5" customHeight="1" x14ac:dyDescent="0.35">
      <c r="B360" s="521"/>
      <c r="C360" s="522"/>
      <c r="D360" s="523"/>
      <c r="E360" s="524"/>
      <c r="F360" s="525"/>
      <c r="G360" s="526"/>
      <c r="H360" s="740" t="str">
        <f>Summary!I57</f>
        <v>.</v>
      </c>
      <c r="I360" s="740" t="str">
        <f>Summary!J57</f>
        <v>.</v>
      </c>
      <c r="J360" s="741" t="str">
        <f>Summary!I58</f>
        <v>.</v>
      </c>
      <c r="K360" s="741" t="str">
        <f>Summary!J58</f>
        <v>.</v>
      </c>
      <c r="L360" s="605" t="s">
        <v>277</v>
      </c>
      <c r="M360" s="606"/>
      <c r="N360" s="734">
        <f>Budgeted_Enter_Data!D33</f>
        <v>0</v>
      </c>
      <c r="O360" s="735">
        <f>Expended_Enter_Data!D33</f>
        <v>0</v>
      </c>
    </row>
    <row r="361" spans="2:15" x14ac:dyDescent="0.35">
      <c r="B361" s="608" t="s">
        <v>151</v>
      </c>
      <c r="C361" s="609"/>
      <c r="D361" s="609"/>
      <c r="E361" s="610"/>
      <c r="F361" s="610"/>
      <c r="G361" s="610"/>
      <c r="H361" s="610"/>
      <c r="I361" s="610"/>
      <c r="J361" s="610"/>
      <c r="K361" s="610"/>
      <c r="L361" s="610"/>
      <c r="M361" s="611"/>
      <c r="N361" s="611"/>
      <c r="O361" s="612"/>
    </row>
    <row r="362" spans="2:15" ht="32" customHeight="1" thickBot="1" x14ac:dyDescent="0.4">
      <c r="B362" s="689" t="s">
        <v>263</v>
      </c>
      <c r="C362" s="690"/>
      <c r="D362" s="690"/>
      <c r="E362" s="691"/>
      <c r="F362" s="691"/>
      <c r="G362" s="691"/>
      <c r="H362" s="691"/>
      <c r="I362" s="691"/>
      <c r="J362" s="691"/>
      <c r="K362" s="691"/>
      <c r="L362" s="691"/>
      <c r="M362" s="692"/>
      <c r="N362" s="692"/>
      <c r="O362" s="693"/>
    </row>
    <row r="363" spans="2:15" ht="4.5" customHeight="1" thickBot="1" x14ac:dyDescent="0.4">
      <c r="B363" s="730"/>
      <c r="C363" s="731"/>
      <c r="D363" s="731"/>
      <c r="E363" s="731"/>
      <c r="F363" s="731"/>
      <c r="G363" s="731"/>
      <c r="H363" s="731"/>
      <c r="I363" s="731"/>
      <c r="J363" s="731"/>
      <c r="K363" s="731"/>
      <c r="L363" s="731"/>
      <c r="M363" s="731"/>
      <c r="N363" s="731"/>
      <c r="O363" s="732"/>
    </row>
    <row r="365" spans="2:15" x14ac:dyDescent="0.35">
      <c r="B365" s="733" t="s">
        <v>264</v>
      </c>
      <c r="C365" s="733"/>
      <c r="D365" s="733"/>
      <c r="E365" s="733"/>
      <c r="F365" s="733"/>
      <c r="G365" s="733"/>
      <c r="H365" s="733"/>
      <c r="I365" s="733"/>
      <c r="J365" s="733"/>
      <c r="K365" s="733"/>
      <c r="L365" s="733"/>
      <c r="M365" s="733"/>
      <c r="N365" s="733"/>
      <c r="O365" s="733"/>
    </row>
    <row r="366" spans="2:15" ht="47" customHeight="1" x14ac:dyDescent="0.35">
      <c r="B366" s="733"/>
      <c r="C366" s="733"/>
      <c r="D366" s="733"/>
      <c r="E366" s="733"/>
      <c r="F366" s="733"/>
      <c r="G366" s="733"/>
      <c r="H366" s="733"/>
      <c r="I366" s="733"/>
      <c r="J366" s="733"/>
      <c r="K366" s="733"/>
      <c r="L366" s="733"/>
      <c r="M366" s="733"/>
      <c r="N366" s="733"/>
      <c r="O366" s="733"/>
    </row>
  </sheetData>
  <sheetProtection algorithmName="SHA-512" hashValue="NW9SLvMTRKYEo4tG+//WgfecwnPlJL1ekkdKvcn+6KvYEg1BVDju2s0hfknUQw2O+RZO6echWkjF5ZOh3ZtxSQ==" saltValue="1eDpx3y7DnkRl1Q988umlA==" spinCount="100000" sheet="1" objects="1" scenarios="1"/>
  <mergeCells count="677">
    <mergeCell ref="B1:O1"/>
    <mergeCell ref="E2:F2"/>
    <mergeCell ref="G2:J2"/>
    <mergeCell ref="E3:F3"/>
    <mergeCell ref="G3:J3"/>
    <mergeCell ref="B5:M5"/>
    <mergeCell ref="B6:D7"/>
    <mergeCell ref="E6:G7"/>
    <mergeCell ref="L6:M6"/>
    <mergeCell ref="L7:M7"/>
    <mergeCell ref="B8:I11"/>
    <mergeCell ref="L8:M8"/>
    <mergeCell ref="L9:M9"/>
    <mergeCell ref="L10:M10"/>
    <mergeCell ref="L11:M11"/>
    <mergeCell ref="N13:O13"/>
    <mergeCell ref="B14:D15"/>
    <mergeCell ref="E14:G15"/>
    <mergeCell ref="L14:M14"/>
    <mergeCell ref="L15:M15"/>
    <mergeCell ref="B16:O16"/>
    <mergeCell ref="B12:D12"/>
    <mergeCell ref="E12:G12"/>
    <mergeCell ref="H12:K12"/>
    <mergeCell ref="L12:M12"/>
    <mergeCell ref="N12:O12"/>
    <mergeCell ref="B13:D13"/>
    <mergeCell ref="E13:G13"/>
    <mergeCell ref="H13:I13"/>
    <mergeCell ref="J13:K13"/>
    <mergeCell ref="L13:M13"/>
    <mergeCell ref="B23:I26"/>
    <mergeCell ref="J23:K26"/>
    <mergeCell ref="L23:M23"/>
    <mergeCell ref="L24:M24"/>
    <mergeCell ref="L25:M25"/>
    <mergeCell ref="L26:M26"/>
    <mergeCell ref="B17:O17"/>
    <mergeCell ref="B20:M20"/>
    <mergeCell ref="B21:D22"/>
    <mergeCell ref="E21:I22"/>
    <mergeCell ref="L21:M21"/>
    <mergeCell ref="L22:M22"/>
    <mergeCell ref="N28:O28"/>
    <mergeCell ref="B29:D30"/>
    <mergeCell ref="E29:G30"/>
    <mergeCell ref="L29:M29"/>
    <mergeCell ref="L30:M30"/>
    <mergeCell ref="B31:O31"/>
    <mergeCell ref="B27:D27"/>
    <mergeCell ref="E27:G27"/>
    <mergeCell ref="H27:K27"/>
    <mergeCell ref="L27:M27"/>
    <mergeCell ref="N27:O27"/>
    <mergeCell ref="B28:D28"/>
    <mergeCell ref="E28:G28"/>
    <mergeCell ref="H28:I28"/>
    <mergeCell ref="J28:K28"/>
    <mergeCell ref="L28:M28"/>
    <mergeCell ref="B38:I41"/>
    <mergeCell ref="J38:K41"/>
    <mergeCell ref="L38:M38"/>
    <mergeCell ref="L39:M39"/>
    <mergeCell ref="L40:M40"/>
    <mergeCell ref="L41:M41"/>
    <mergeCell ref="B32:O32"/>
    <mergeCell ref="B35:M35"/>
    <mergeCell ref="B36:D37"/>
    <mergeCell ref="E36:I37"/>
    <mergeCell ref="L36:M36"/>
    <mergeCell ref="L37:M37"/>
    <mergeCell ref="N43:O43"/>
    <mergeCell ref="B44:D45"/>
    <mergeCell ref="E44:G45"/>
    <mergeCell ref="L44:M44"/>
    <mergeCell ref="L45:M45"/>
    <mergeCell ref="B46:O46"/>
    <mergeCell ref="B42:D42"/>
    <mergeCell ref="E42:G42"/>
    <mergeCell ref="H42:K42"/>
    <mergeCell ref="L42:M42"/>
    <mergeCell ref="N42:O42"/>
    <mergeCell ref="B43:D43"/>
    <mergeCell ref="E43:G43"/>
    <mergeCell ref="H43:I43"/>
    <mergeCell ref="J43:K43"/>
    <mergeCell ref="L43:M43"/>
    <mergeCell ref="B53:I56"/>
    <mergeCell ref="J53:K56"/>
    <mergeCell ref="L53:M53"/>
    <mergeCell ref="L54:M54"/>
    <mergeCell ref="L55:M55"/>
    <mergeCell ref="L56:M56"/>
    <mergeCell ref="B47:O47"/>
    <mergeCell ref="B50:M50"/>
    <mergeCell ref="B51:D52"/>
    <mergeCell ref="E51:G52"/>
    <mergeCell ref="L51:M51"/>
    <mergeCell ref="L52:M52"/>
    <mergeCell ref="N58:O58"/>
    <mergeCell ref="B59:D60"/>
    <mergeCell ref="E59:G60"/>
    <mergeCell ref="L59:M59"/>
    <mergeCell ref="L60:M60"/>
    <mergeCell ref="B61:O61"/>
    <mergeCell ref="B57:D57"/>
    <mergeCell ref="E57:G57"/>
    <mergeCell ref="H57:K57"/>
    <mergeCell ref="L57:M57"/>
    <mergeCell ref="N57:O57"/>
    <mergeCell ref="B58:D58"/>
    <mergeCell ref="E58:G58"/>
    <mergeCell ref="H58:I58"/>
    <mergeCell ref="J58:K58"/>
    <mergeCell ref="L58:M58"/>
    <mergeCell ref="B68:I71"/>
    <mergeCell ref="J68:K71"/>
    <mergeCell ref="L68:M68"/>
    <mergeCell ref="L69:M69"/>
    <mergeCell ref="L70:M70"/>
    <mergeCell ref="L71:M71"/>
    <mergeCell ref="B62:O62"/>
    <mergeCell ref="B65:M65"/>
    <mergeCell ref="B66:D67"/>
    <mergeCell ref="E66:G67"/>
    <mergeCell ref="L66:M66"/>
    <mergeCell ref="L67:M67"/>
    <mergeCell ref="N73:O73"/>
    <mergeCell ref="B74:D75"/>
    <mergeCell ref="E74:G75"/>
    <mergeCell ref="L74:M74"/>
    <mergeCell ref="L75:M75"/>
    <mergeCell ref="B76:O76"/>
    <mergeCell ref="B72:D72"/>
    <mergeCell ref="E72:G72"/>
    <mergeCell ref="H72:K72"/>
    <mergeCell ref="L72:M72"/>
    <mergeCell ref="N72:O72"/>
    <mergeCell ref="B73:D73"/>
    <mergeCell ref="E73:G73"/>
    <mergeCell ref="H73:I73"/>
    <mergeCell ref="J73:K73"/>
    <mergeCell ref="L73:M73"/>
    <mergeCell ref="B83:I86"/>
    <mergeCell ref="J83:K86"/>
    <mergeCell ref="L83:M83"/>
    <mergeCell ref="L84:M84"/>
    <mergeCell ref="L85:M85"/>
    <mergeCell ref="L86:M86"/>
    <mergeCell ref="B77:O77"/>
    <mergeCell ref="B80:M80"/>
    <mergeCell ref="B81:D82"/>
    <mergeCell ref="E81:G82"/>
    <mergeCell ref="L81:M81"/>
    <mergeCell ref="L82:M82"/>
    <mergeCell ref="N88:O88"/>
    <mergeCell ref="B89:D90"/>
    <mergeCell ref="E89:G90"/>
    <mergeCell ref="L89:M89"/>
    <mergeCell ref="L90:M90"/>
    <mergeCell ref="B91:O91"/>
    <mergeCell ref="B87:D87"/>
    <mergeCell ref="E87:G87"/>
    <mergeCell ref="H87:K87"/>
    <mergeCell ref="L87:M87"/>
    <mergeCell ref="N87:O87"/>
    <mergeCell ref="B88:D88"/>
    <mergeCell ref="E88:G88"/>
    <mergeCell ref="H88:I88"/>
    <mergeCell ref="J88:K88"/>
    <mergeCell ref="L88:M88"/>
    <mergeCell ref="B98:I101"/>
    <mergeCell ref="J98:K101"/>
    <mergeCell ref="L98:M98"/>
    <mergeCell ref="L99:M99"/>
    <mergeCell ref="L100:M100"/>
    <mergeCell ref="L101:M101"/>
    <mergeCell ref="B92:O92"/>
    <mergeCell ref="B95:M95"/>
    <mergeCell ref="B96:D97"/>
    <mergeCell ref="E96:G97"/>
    <mergeCell ref="L96:M96"/>
    <mergeCell ref="L97:M97"/>
    <mergeCell ref="N103:O103"/>
    <mergeCell ref="B104:D105"/>
    <mergeCell ref="E104:G105"/>
    <mergeCell ref="L104:M104"/>
    <mergeCell ref="L105:M105"/>
    <mergeCell ref="B106:O106"/>
    <mergeCell ref="B102:D102"/>
    <mergeCell ref="E102:G102"/>
    <mergeCell ref="H102:K102"/>
    <mergeCell ref="L102:M102"/>
    <mergeCell ref="N102:O102"/>
    <mergeCell ref="B103:D103"/>
    <mergeCell ref="E103:G103"/>
    <mergeCell ref="H103:I103"/>
    <mergeCell ref="J103:K103"/>
    <mergeCell ref="L103:M103"/>
    <mergeCell ref="B113:I116"/>
    <mergeCell ref="J113:K116"/>
    <mergeCell ref="L113:M113"/>
    <mergeCell ref="L114:M114"/>
    <mergeCell ref="L115:M115"/>
    <mergeCell ref="L116:M116"/>
    <mergeCell ref="B107:O107"/>
    <mergeCell ref="B110:M110"/>
    <mergeCell ref="B111:D112"/>
    <mergeCell ref="E111:G112"/>
    <mergeCell ref="L111:M111"/>
    <mergeCell ref="L112:M112"/>
    <mergeCell ref="N118:O118"/>
    <mergeCell ref="B119:D120"/>
    <mergeCell ref="E119:G120"/>
    <mergeCell ref="L119:M119"/>
    <mergeCell ref="L120:M120"/>
    <mergeCell ref="B121:O121"/>
    <mergeCell ref="B117:D117"/>
    <mergeCell ref="E117:G117"/>
    <mergeCell ref="H117:K117"/>
    <mergeCell ref="L117:M117"/>
    <mergeCell ref="N117:O117"/>
    <mergeCell ref="B118:D118"/>
    <mergeCell ref="E118:G118"/>
    <mergeCell ref="H118:I118"/>
    <mergeCell ref="J118:K118"/>
    <mergeCell ref="L118:M118"/>
    <mergeCell ref="B128:H131"/>
    <mergeCell ref="I128:K131"/>
    <mergeCell ref="L128:M128"/>
    <mergeCell ref="L129:M129"/>
    <mergeCell ref="L130:M130"/>
    <mergeCell ref="L131:M131"/>
    <mergeCell ref="B122:O122"/>
    <mergeCell ref="B125:M125"/>
    <mergeCell ref="B126:D127"/>
    <mergeCell ref="E126:G127"/>
    <mergeCell ref="L126:M126"/>
    <mergeCell ref="L127:M127"/>
    <mergeCell ref="N133:O133"/>
    <mergeCell ref="B134:D135"/>
    <mergeCell ref="E134:G135"/>
    <mergeCell ref="L134:M134"/>
    <mergeCell ref="L135:M135"/>
    <mergeCell ref="B136:O136"/>
    <mergeCell ref="B132:D132"/>
    <mergeCell ref="E132:G132"/>
    <mergeCell ref="H132:K132"/>
    <mergeCell ref="L132:M132"/>
    <mergeCell ref="N132:O132"/>
    <mergeCell ref="B133:D133"/>
    <mergeCell ref="E133:G133"/>
    <mergeCell ref="H133:I133"/>
    <mergeCell ref="J133:K133"/>
    <mergeCell ref="L133:M133"/>
    <mergeCell ref="B143:H146"/>
    <mergeCell ref="I143:K146"/>
    <mergeCell ref="L143:M143"/>
    <mergeCell ref="L144:M144"/>
    <mergeCell ref="L145:M145"/>
    <mergeCell ref="L146:M146"/>
    <mergeCell ref="B137:O137"/>
    <mergeCell ref="B140:M140"/>
    <mergeCell ref="B141:D142"/>
    <mergeCell ref="E141:G142"/>
    <mergeCell ref="L141:M141"/>
    <mergeCell ref="L142:M142"/>
    <mergeCell ref="N148:O148"/>
    <mergeCell ref="B149:D150"/>
    <mergeCell ref="E149:G150"/>
    <mergeCell ref="L149:M149"/>
    <mergeCell ref="L150:M150"/>
    <mergeCell ref="B151:O151"/>
    <mergeCell ref="B147:D147"/>
    <mergeCell ref="E147:G147"/>
    <mergeCell ref="H147:K147"/>
    <mergeCell ref="L147:M147"/>
    <mergeCell ref="N147:O147"/>
    <mergeCell ref="B148:D148"/>
    <mergeCell ref="E148:G148"/>
    <mergeCell ref="H148:I148"/>
    <mergeCell ref="J148:K148"/>
    <mergeCell ref="L148:M148"/>
    <mergeCell ref="B158:H161"/>
    <mergeCell ref="I158:K161"/>
    <mergeCell ref="L158:M158"/>
    <mergeCell ref="L159:M159"/>
    <mergeCell ref="L160:M160"/>
    <mergeCell ref="L161:M161"/>
    <mergeCell ref="B152:O152"/>
    <mergeCell ref="B155:M155"/>
    <mergeCell ref="B156:D157"/>
    <mergeCell ref="E156:G157"/>
    <mergeCell ref="L156:M156"/>
    <mergeCell ref="L157:M157"/>
    <mergeCell ref="N163:O163"/>
    <mergeCell ref="B164:D165"/>
    <mergeCell ref="E164:G165"/>
    <mergeCell ref="L164:M164"/>
    <mergeCell ref="L165:M165"/>
    <mergeCell ref="B166:O166"/>
    <mergeCell ref="B162:D162"/>
    <mergeCell ref="E162:G162"/>
    <mergeCell ref="H162:K162"/>
    <mergeCell ref="L162:M162"/>
    <mergeCell ref="N162:O162"/>
    <mergeCell ref="B163:D163"/>
    <mergeCell ref="E163:G163"/>
    <mergeCell ref="H163:I163"/>
    <mergeCell ref="J163:K163"/>
    <mergeCell ref="L163:M163"/>
    <mergeCell ref="B173:I176"/>
    <mergeCell ref="J173:K176"/>
    <mergeCell ref="L173:M173"/>
    <mergeCell ref="L174:M174"/>
    <mergeCell ref="L175:M175"/>
    <mergeCell ref="L176:M176"/>
    <mergeCell ref="B167:O167"/>
    <mergeCell ref="B170:M170"/>
    <mergeCell ref="B171:D172"/>
    <mergeCell ref="E171:G172"/>
    <mergeCell ref="L171:M171"/>
    <mergeCell ref="L172:M172"/>
    <mergeCell ref="N178:O178"/>
    <mergeCell ref="B179:D180"/>
    <mergeCell ref="E179:G180"/>
    <mergeCell ref="L179:M179"/>
    <mergeCell ref="L180:M180"/>
    <mergeCell ref="B181:O181"/>
    <mergeCell ref="B177:D177"/>
    <mergeCell ref="E177:G177"/>
    <mergeCell ref="H177:K177"/>
    <mergeCell ref="L177:M177"/>
    <mergeCell ref="N177:O177"/>
    <mergeCell ref="B178:D178"/>
    <mergeCell ref="E178:G178"/>
    <mergeCell ref="H178:I178"/>
    <mergeCell ref="J178:K178"/>
    <mergeCell ref="L178:M178"/>
    <mergeCell ref="B188:I191"/>
    <mergeCell ref="J188:K191"/>
    <mergeCell ref="L188:M188"/>
    <mergeCell ref="L189:M189"/>
    <mergeCell ref="L190:M190"/>
    <mergeCell ref="L191:M191"/>
    <mergeCell ref="B182:O182"/>
    <mergeCell ref="B185:M185"/>
    <mergeCell ref="B186:D187"/>
    <mergeCell ref="E186:G187"/>
    <mergeCell ref="L186:M186"/>
    <mergeCell ref="L187:M187"/>
    <mergeCell ref="N193:O193"/>
    <mergeCell ref="B194:D195"/>
    <mergeCell ref="E194:G195"/>
    <mergeCell ref="L194:M194"/>
    <mergeCell ref="L195:M195"/>
    <mergeCell ref="B196:O196"/>
    <mergeCell ref="B192:D192"/>
    <mergeCell ref="E192:G192"/>
    <mergeCell ref="H192:K192"/>
    <mergeCell ref="L192:M192"/>
    <mergeCell ref="N192:O192"/>
    <mergeCell ref="B193:D193"/>
    <mergeCell ref="E193:G193"/>
    <mergeCell ref="H193:I193"/>
    <mergeCell ref="J193:K193"/>
    <mergeCell ref="L193:M193"/>
    <mergeCell ref="B203:I206"/>
    <mergeCell ref="J203:K206"/>
    <mergeCell ref="L203:M203"/>
    <mergeCell ref="L204:M204"/>
    <mergeCell ref="L205:M205"/>
    <mergeCell ref="L206:M206"/>
    <mergeCell ref="B197:O197"/>
    <mergeCell ref="B200:M200"/>
    <mergeCell ref="B201:D202"/>
    <mergeCell ref="E201:G202"/>
    <mergeCell ref="L201:M201"/>
    <mergeCell ref="L202:M202"/>
    <mergeCell ref="N208:O208"/>
    <mergeCell ref="B209:D210"/>
    <mergeCell ref="E209:G210"/>
    <mergeCell ref="L209:M209"/>
    <mergeCell ref="L210:M210"/>
    <mergeCell ref="B211:O211"/>
    <mergeCell ref="B207:D207"/>
    <mergeCell ref="E207:G207"/>
    <mergeCell ref="H207:K207"/>
    <mergeCell ref="L207:M207"/>
    <mergeCell ref="N207:O207"/>
    <mergeCell ref="B208:D208"/>
    <mergeCell ref="E208:G208"/>
    <mergeCell ref="H208:I208"/>
    <mergeCell ref="J208:K208"/>
    <mergeCell ref="L208:M208"/>
    <mergeCell ref="B218:I221"/>
    <mergeCell ref="J218:K221"/>
    <mergeCell ref="L218:M218"/>
    <mergeCell ref="L219:M219"/>
    <mergeCell ref="L220:M220"/>
    <mergeCell ref="L221:M221"/>
    <mergeCell ref="B212:O212"/>
    <mergeCell ref="B215:M215"/>
    <mergeCell ref="B216:D217"/>
    <mergeCell ref="E216:G217"/>
    <mergeCell ref="L216:M216"/>
    <mergeCell ref="L217:M217"/>
    <mergeCell ref="N223:O223"/>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B233:I236"/>
    <mergeCell ref="J233:K236"/>
    <mergeCell ref="L233:M233"/>
    <mergeCell ref="L234:M234"/>
    <mergeCell ref="L235:M235"/>
    <mergeCell ref="L236:M236"/>
    <mergeCell ref="B227:O227"/>
    <mergeCell ref="B230:M230"/>
    <mergeCell ref="B231:D232"/>
    <mergeCell ref="E231:G232"/>
    <mergeCell ref="L231:M231"/>
    <mergeCell ref="L232:M232"/>
    <mergeCell ref="N238:O238"/>
    <mergeCell ref="B239:D240"/>
    <mergeCell ref="E239:G240"/>
    <mergeCell ref="L239:M239"/>
    <mergeCell ref="L240:M240"/>
    <mergeCell ref="B241:O241"/>
    <mergeCell ref="B237:D237"/>
    <mergeCell ref="E237:G237"/>
    <mergeCell ref="H237:K237"/>
    <mergeCell ref="L237:M237"/>
    <mergeCell ref="N237:O237"/>
    <mergeCell ref="B238:D238"/>
    <mergeCell ref="E238:G238"/>
    <mergeCell ref="H238:I238"/>
    <mergeCell ref="J238:K238"/>
    <mergeCell ref="L238:M238"/>
    <mergeCell ref="B248:I251"/>
    <mergeCell ref="J248:K251"/>
    <mergeCell ref="L248:M248"/>
    <mergeCell ref="L249:M249"/>
    <mergeCell ref="L250:M250"/>
    <mergeCell ref="L251:M251"/>
    <mergeCell ref="B242:O242"/>
    <mergeCell ref="B245:M245"/>
    <mergeCell ref="B246:D247"/>
    <mergeCell ref="E246:G247"/>
    <mergeCell ref="L246:M246"/>
    <mergeCell ref="L247:M247"/>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63:I266"/>
    <mergeCell ref="J263:K266"/>
    <mergeCell ref="L263:M263"/>
    <mergeCell ref="L264:M264"/>
    <mergeCell ref="L265:M265"/>
    <mergeCell ref="L266:M266"/>
    <mergeCell ref="B257:O257"/>
    <mergeCell ref="B260:M260"/>
    <mergeCell ref="B261:D262"/>
    <mergeCell ref="E261:G262"/>
    <mergeCell ref="L261:M261"/>
    <mergeCell ref="L262:M262"/>
    <mergeCell ref="N268:O268"/>
    <mergeCell ref="B269:D270"/>
    <mergeCell ref="E269:G270"/>
    <mergeCell ref="L269:M269"/>
    <mergeCell ref="L270:M270"/>
    <mergeCell ref="B271:O271"/>
    <mergeCell ref="B267:D267"/>
    <mergeCell ref="E267:G267"/>
    <mergeCell ref="H267:K267"/>
    <mergeCell ref="L267:M267"/>
    <mergeCell ref="N267:O267"/>
    <mergeCell ref="B268:D268"/>
    <mergeCell ref="E268:G268"/>
    <mergeCell ref="H268:I268"/>
    <mergeCell ref="J268:K268"/>
    <mergeCell ref="L268:M268"/>
    <mergeCell ref="B278:I281"/>
    <mergeCell ref="J278:K281"/>
    <mergeCell ref="L278:M278"/>
    <mergeCell ref="L279:M279"/>
    <mergeCell ref="L280:M280"/>
    <mergeCell ref="L281:M281"/>
    <mergeCell ref="B272:O272"/>
    <mergeCell ref="B275:M275"/>
    <mergeCell ref="B276:D277"/>
    <mergeCell ref="E276:G277"/>
    <mergeCell ref="L276:M276"/>
    <mergeCell ref="L277:M277"/>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93:I296"/>
    <mergeCell ref="J293:K296"/>
    <mergeCell ref="L293:M293"/>
    <mergeCell ref="L294:M294"/>
    <mergeCell ref="L295:M295"/>
    <mergeCell ref="L296:M296"/>
    <mergeCell ref="B287:O287"/>
    <mergeCell ref="B290:M290"/>
    <mergeCell ref="B291:D292"/>
    <mergeCell ref="E291:G292"/>
    <mergeCell ref="L291:M291"/>
    <mergeCell ref="L292:M292"/>
    <mergeCell ref="N298:O298"/>
    <mergeCell ref="B299:D300"/>
    <mergeCell ref="E299:G300"/>
    <mergeCell ref="L299:M299"/>
    <mergeCell ref="L300:M300"/>
    <mergeCell ref="B301:O301"/>
    <mergeCell ref="B297:D297"/>
    <mergeCell ref="E297:G297"/>
    <mergeCell ref="H297:K297"/>
    <mergeCell ref="L297:M297"/>
    <mergeCell ref="N297:O297"/>
    <mergeCell ref="B298:D298"/>
    <mergeCell ref="E298:G298"/>
    <mergeCell ref="H298:I298"/>
    <mergeCell ref="J298:K298"/>
    <mergeCell ref="L298:M298"/>
    <mergeCell ref="B308:I311"/>
    <mergeCell ref="J308:K311"/>
    <mergeCell ref="L308:M308"/>
    <mergeCell ref="L309:M309"/>
    <mergeCell ref="L310:M310"/>
    <mergeCell ref="L311:M311"/>
    <mergeCell ref="B302:O302"/>
    <mergeCell ref="B305:M305"/>
    <mergeCell ref="B306:D307"/>
    <mergeCell ref="E306:G307"/>
    <mergeCell ref="L306:M306"/>
    <mergeCell ref="L307:M307"/>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23:I326"/>
    <mergeCell ref="J323:K326"/>
    <mergeCell ref="L323:M323"/>
    <mergeCell ref="L324:M324"/>
    <mergeCell ref="L325:M325"/>
    <mergeCell ref="L326:M326"/>
    <mergeCell ref="B317:O317"/>
    <mergeCell ref="B320:M320"/>
    <mergeCell ref="B321:D322"/>
    <mergeCell ref="E321:G322"/>
    <mergeCell ref="L321:M321"/>
    <mergeCell ref="L322:M322"/>
    <mergeCell ref="N328:O328"/>
    <mergeCell ref="B329:D330"/>
    <mergeCell ref="E329:G330"/>
    <mergeCell ref="L329:M329"/>
    <mergeCell ref="L330:M330"/>
    <mergeCell ref="B331:O331"/>
    <mergeCell ref="B327:D327"/>
    <mergeCell ref="E327:G327"/>
    <mergeCell ref="H327:K327"/>
    <mergeCell ref="L327:M327"/>
    <mergeCell ref="N327:O327"/>
    <mergeCell ref="B328:D328"/>
    <mergeCell ref="E328:G328"/>
    <mergeCell ref="H328:I328"/>
    <mergeCell ref="J328:K328"/>
    <mergeCell ref="L328:M328"/>
    <mergeCell ref="B338:I341"/>
    <mergeCell ref="J338:K341"/>
    <mergeCell ref="L338:M338"/>
    <mergeCell ref="L339:M339"/>
    <mergeCell ref="L340:M340"/>
    <mergeCell ref="L341:M341"/>
    <mergeCell ref="B332:O332"/>
    <mergeCell ref="B335:M335"/>
    <mergeCell ref="B336:D337"/>
    <mergeCell ref="E336:G337"/>
    <mergeCell ref="L336:M336"/>
    <mergeCell ref="L337:M337"/>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53:I356"/>
    <mergeCell ref="J353:K356"/>
    <mergeCell ref="L353:M353"/>
    <mergeCell ref="L354:M354"/>
    <mergeCell ref="L355:M355"/>
    <mergeCell ref="L356:M356"/>
    <mergeCell ref="B347:O347"/>
    <mergeCell ref="B350:M350"/>
    <mergeCell ref="B351:D352"/>
    <mergeCell ref="E351:G352"/>
    <mergeCell ref="L351:M351"/>
    <mergeCell ref="L352:M352"/>
    <mergeCell ref="B362:O362"/>
    <mergeCell ref="B365:O366"/>
    <mergeCell ref="N358:O358"/>
    <mergeCell ref="B359:D360"/>
    <mergeCell ref="E359:G360"/>
    <mergeCell ref="L359:M359"/>
    <mergeCell ref="L360:M360"/>
    <mergeCell ref="B361:O361"/>
    <mergeCell ref="B357:D357"/>
    <mergeCell ref="E357:G357"/>
    <mergeCell ref="H357:K357"/>
    <mergeCell ref="L357:M357"/>
    <mergeCell ref="N357:O357"/>
    <mergeCell ref="B358:D358"/>
    <mergeCell ref="E358:G358"/>
    <mergeCell ref="H358:I358"/>
    <mergeCell ref="J358:K358"/>
    <mergeCell ref="L358:M358"/>
  </mergeCells>
  <pageMargins left="0.7" right="0.7" top="0.75" bottom="0.75" header="0.3" footer="0.3"/>
  <pageSetup scale="6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 Me</vt:lpstr>
      <vt:lpstr>Budgeted_Enter_Data</vt:lpstr>
      <vt:lpstr>Expended_Enter_Data</vt:lpstr>
      <vt:lpstr>Summary</vt:lpstr>
      <vt:lpstr>Budgeted_Detail</vt:lpstr>
      <vt:lpstr>Expended_Detail</vt:lpstr>
      <vt:lpstr>Base_IP</vt:lpstr>
      <vt:lpstr>Supp_IP</vt:lpstr>
      <vt:lpstr>RFS_IP</vt:lpstr>
      <vt:lpstr>EC_IP</vt:lpstr>
      <vt:lpstr>Base_IP!Print_Area</vt:lpstr>
      <vt:lpstr>EC_IP!Print_Area</vt:lpstr>
      <vt:lpstr>RFS_IP!Print_Area</vt:lpstr>
      <vt:lpstr>Supp_IP!Print_Area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Charmella L.</dc:creator>
  <cp:lastModifiedBy>FYI</cp:lastModifiedBy>
  <cp:lastPrinted>2020-04-07T23:31:52Z</cp:lastPrinted>
  <dcterms:created xsi:type="dcterms:W3CDTF">2018-01-31T21:58:44Z</dcterms:created>
  <dcterms:modified xsi:type="dcterms:W3CDTF">2020-04-08T20:04:20Z</dcterms:modified>
</cp:coreProperties>
</file>